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C\Desktop\2019 domes lēmumi\protokols Nr.21 31.10.2019\"/>
    </mc:Choice>
  </mc:AlternateContent>
  <bookViews>
    <workbookView xWindow="0" yWindow="0" windowWidth="21555" windowHeight="9360"/>
  </bookViews>
  <sheets>
    <sheet name="Lapa1" sheetId="1" r:id="rId1"/>
    <sheet name="Lapa2" sheetId="2" r:id="rId2"/>
  </sheets>
  <definedNames>
    <definedName name="_xlnm._FilterDatabase" localSheetId="0" hidden="1">Lapa1!$A$72:$D$79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65" i="1"/>
  <c r="D815" i="1" l="1"/>
  <c r="D729" i="1"/>
  <c r="D812" i="1"/>
  <c r="D809" i="1"/>
  <c r="D806" i="1"/>
  <c r="D803" i="1"/>
  <c r="D720" i="1"/>
  <c r="D631" i="1"/>
  <c r="D715" i="1"/>
  <c r="D710" i="1"/>
  <c r="D628" i="1"/>
  <c r="D625" i="1"/>
  <c r="D621" i="1" l="1"/>
  <c r="D617" i="1"/>
  <c r="D800" i="1" l="1"/>
  <c r="D614" i="1"/>
  <c r="D797" i="1"/>
  <c r="D611" i="1"/>
  <c r="D755" i="1" l="1"/>
  <c r="D607" i="1"/>
  <c r="D604" i="1"/>
  <c r="D794" i="1" l="1"/>
  <c r="D600" i="1"/>
  <c r="D596" i="1"/>
  <c r="D593" i="1" l="1"/>
  <c r="D590" i="1"/>
  <c r="D297" i="1"/>
  <c r="D791" i="1" l="1"/>
  <c r="D587" i="1"/>
  <c r="D584" i="1" l="1"/>
  <c r="D581" i="1" l="1"/>
  <c r="D578" i="1" l="1"/>
  <c r="D681" i="1" l="1"/>
  <c r="D547" i="1" l="1"/>
  <c r="D667" i="1"/>
  <c r="D788" i="1"/>
  <c r="D785" i="1"/>
  <c r="D782" i="1"/>
  <c r="D863" i="1" l="1"/>
  <c r="D663" i="1"/>
  <c r="D659" i="1"/>
  <c r="D655" i="1"/>
  <c r="D651" i="1"/>
  <c r="D647" i="1"/>
  <c r="D643" i="1"/>
  <c r="D742" i="1"/>
  <c r="D540" i="1"/>
  <c r="D779" i="1"/>
  <c r="D776" i="1" l="1"/>
  <c r="D773" i="1" l="1"/>
  <c r="D770" i="1"/>
  <c r="D767" i="1"/>
  <c r="D521" i="1"/>
  <c r="D764" i="1"/>
  <c r="D518" i="1"/>
  <c r="D761" i="1" l="1"/>
  <c r="D473" i="1"/>
  <c r="D758" i="1" l="1"/>
  <c r="D756" i="1" l="1"/>
  <c r="D368" i="1" l="1"/>
  <c r="D754" i="1"/>
  <c r="D25" i="1" l="1"/>
  <c r="D27" i="1"/>
  <c r="D75" i="1" s="1"/>
  <c r="D26" i="1"/>
  <c r="D284" i="1"/>
  <c r="D291" i="1"/>
  <c r="D289" i="1" l="1"/>
  <c r="D280" i="1"/>
  <c r="D751" i="1" l="1"/>
  <c r="D92" i="1" l="1"/>
  <c r="D89" i="1" l="1"/>
  <c r="D86" i="1" l="1"/>
  <c r="D83" i="1"/>
  <c r="D80" i="1"/>
  <c r="D77" i="1"/>
  <c r="D74" i="1" l="1"/>
</calcChain>
</file>

<file path=xl/sharedStrings.xml><?xml version="1.0" encoding="utf-8"?>
<sst xmlns="http://schemas.openxmlformats.org/spreadsheetml/2006/main" count="1411" uniqueCount="265">
  <si>
    <t xml:space="preserve">1.Pamatbudžeta plānoto ieņēmumu grozījumi </t>
  </si>
  <si>
    <t>1.1. Palielināt  plānotos ieņēmumus</t>
  </si>
  <si>
    <t>Kods</t>
  </si>
  <si>
    <t>Nosaukums</t>
  </si>
  <si>
    <t>Summa</t>
  </si>
  <si>
    <t>1.2. Samazināt plānotos ieņēmumus</t>
  </si>
  <si>
    <t xml:space="preserve">2.Pamatbudžeta plānoto izdevumu grozījumi </t>
  </si>
  <si>
    <t>2.1. Palielināt (piešķirt) finansējumu</t>
  </si>
  <si>
    <t>Iestāde, pasākums, projekts</t>
  </si>
  <si>
    <t>Izdevumi kopā</t>
  </si>
  <si>
    <t>2.2.Mainīt finansējumu pa EKK kodiem</t>
  </si>
  <si>
    <t>2.3. Samazināt     finansējumu</t>
  </si>
  <si>
    <t>3.Speciālā budžeta grozījumi</t>
  </si>
  <si>
    <t>3.1. Palielināt  plānotos ieņēmumus</t>
  </si>
  <si>
    <t>01.820</t>
  </si>
  <si>
    <t>Madonas novads</t>
  </si>
  <si>
    <t xml:space="preserve">       Transferti</t>
  </si>
  <si>
    <t>Transferti (uzturēšanai)</t>
  </si>
  <si>
    <t>09.100</t>
  </si>
  <si>
    <t>Pamatlīdzekļi</t>
  </si>
  <si>
    <t>Dzelzavas pagasta pārvalde</t>
  </si>
  <si>
    <t>Transferti</t>
  </si>
  <si>
    <t>19.300</t>
  </si>
  <si>
    <t>01.100</t>
  </si>
  <si>
    <t>Madona</t>
  </si>
  <si>
    <t>VSAOI</t>
  </si>
  <si>
    <t>09.800</t>
  </si>
  <si>
    <t xml:space="preserve">Aronas pagasta  pārvalde </t>
  </si>
  <si>
    <t>Iedzīvotāju ienākuma nodoklis</t>
  </si>
  <si>
    <t>10.700</t>
  </si>
  <si>
    <t>Pabalsts un palīdzība trūcīgajiem iedzīvotājiem</t>
  </si>
  <si>
    <t>18.620</t>
  </si>
  <si>
    <t>Pašvaldību saņemtie valsts budžeta transferti noteiktam mērķim</t>
  </si>
  <si>
    <t xml:space="preserve">Liezēres  pagasta pārvalde </t>
  </si>
  <si>
    <t>09.500</t>
  </si>
  <si>
    <t>Madonas  novada pašvaldības budžeta grozījumi 2019.gada oktobrī</t>
  </si>
  <si>
    <t>Pabalsti</t>
  </si>
  <si>
    <t>Finansējums studiju un stipendiju maksai speciālistu piesaistei</t>
  </si>
  <si>
    <t>Stipendijas</t>
  </si>
  <si>
    <t>J.Norviļa Madonas mūzikas skolai</t>
  </si>
  <si>
    <t>08.400</t>
  </si>
  <si>
    <t>Biedrība "Mēs saviem bērniem"</t>
  </si>
  <si>
    <t>Dotācijas</t>
  </si>
  <si>
    <t>Rezerve pedagogu algām</t>
  </si>
  <si>
    <t>Praulienas pagasta pārvalde</t>
  </si>
  <si>
    <t>Atalgojums</t>
  </si>
  <si>
    <t>Lazdonas pagasta pārvalde</t>
  </si>
  <si>
    <t>09.200</t>
  </si>
  <si>
    <t>Aronas pagasta Kusas pamatskola</t>
  </si>
  <si>
    <t>Atalgojumi</t>
  </si>
  <si>
    <t>D/d sociālais nodoklis</t>
  </si>
  <si>
    <t>Barkavas pamatskola</t>
  </si>
  <si>
    <t>Bērzaunes pamatskola</t>
  </si>
  <si>
    <t>Dzelzavas pamatskola</t>
  </si>
  <si>
    <t>Kalsnavas pamatskola</t>
  </si>
  <si>
    <t>Lazdonas pamatskola</t>
  </si>
  <si>
    <t xml:space="preserve">Liezēres pamatskola </t>
  </si>
  <si>
    <t xml:space="preserve">Ošupes pagast Degumnieku pamatskola </t>
  </si>
  <si>
    <t xml:space="preserve">Praulienas pamatskola </t>
  </si>
  <si>
    <t>Vestienas pamatskola</t>
  </si>
  <si>
    <t>Ļaudonas vidusskola</t>
  </si>
  <si>
    <t>Madonas Valsts ģimnāzija</t>
  </si>
  <si>
    <t>Madonas pilsētas vidusskola</t>
  </si>
  <si>
    <t xml:space="preserve">Ošupes pagasta Degumnieku pamatskola </t>
  </si>
  <si>
    <t>Madonas  bērnu un jauniešu centrs</t>
  </si>
  <si>
    <t>PII "Kastanītis"</t>
  </si>
  <si>
    <t>PII "Priedīte"</t>
  </si>
  <si>
    <t>PII "Saulīte"</t>
  </si>
  <si>
    <t>Ļaudonas pagasta PII "Brīnumdārzs"</t>
  </si>
  <si>
    <t>Praulienas pagasta PII "Pasaciņa"</t>
  </si>
  <si>
    <t>Aronas pagasta pirmsskolas izglītības iestāde "Sprīdītis"</t>
  </si>
  <si>
    <t>Barkavas pamatskolas pirmsskolas grupas</t>
  </si>
  <si>
    <t>Bērzaunes pagasta pirmsskolas izglītības iestāde "Vārpiņa"</t>
  </si>
  <si>
    <t>Dzelzavas pagasta pirmsskolas izglītības iestāde "Rūķis"</t>
  </si>
  <si>
    <t>Kalsnavas pagasta pirmsskolas izglītības iestāde "Lācītis Pūks"</t>
  </si>
  <si>
    <t>Lazdonas pamatskolas pirmsskolas izglītības grupas</t>
  </si>
  <si>
    <t>Liezēres pamatskolas pirmsskolas izglītības grupas</t>
  </si>
  <si>
    <t>Ļaudonas pagasta pirmsskolas izglītības iestāde "Brīnumdārzs"</t>
  </si>
  <si>
    <t>Ošupes pagasta Degumnieku pamatskolas pirmsskolas izglītības grupas</t>
  </si>
  <si>
    <t>Praulienas pagasta pirmsskolas izglītības iestāde "Pasaciņa"</t>
  </si>
  <si>
    <t>Vestienas pamatskolas pirmsskolas izglītības grupas</t>
  </si>
  <si>
    <t>Madonas pilsētas pirmsskolas izglītības iestāde "Kastanītis"</t>
  </si>
  <si>
    <t>Madonas pilsētas pirmsskolas izglītības iestāde "Priedīte"</t>
  </si>
  <si>
    <t>Madonas pilsētas pirmsskolas izglītības iestāde "Saulīte"</t>
  </si>
  <si>
    <t>Madonas novads (transferti)</t>
  </si>
  <si>
    <t>Dzelzavas speciālā pamatskola pedagogu algas MD</t>
  </si>
  <si>
    <t>Dzelzavas speciālā pamatskola uzturēšanas izdevumi</t>
  </si>
  <si>
    <t>Pakalpojumi</t>
  </si>
  <si>
    <t>Krājumi, materiāli</t>
  </si>
  <si>
    <t>08.100</t>
  </si>
  <si>
    <t>Aronas pagasta pārvalde</t>
  </si>
  <si>
    <t>Sporta zāle</t>
  </si>
  <si>
    <t>08.200</t>
  </si>
  <si>
    <t>Kusas bibliotēka</t>
  </si>
  <si>
    <t>08.212</t>
  </si>
  <si>
    <t>Aronas bibliotēka</t>
  </si>
  <si>
    <t xml:space="preserve">Izdevumi kopā </t>
  </si>
  <si>
    <t>Komandējumi un dienesta braucieni</t>
  </si>
  <si>
    <t>06.604</t>
  </si>
  <si>
    <t>Ceļu, ielu  uzturēšana no ceļu fonda līdzekļiem</t>
  </si>
  <si>
    <t>Krājumu iegāde</t>
  </si>
  <si>
    <t>Pakalpojumu apmaksa</t>
  </si>
  <si>
    <t>Bibliotēkas krājumi</t>
  </si>
  <si>
    <t>Madonas bērnu un jaunatnes sporta skola</t>
  </si>
  <si>
    <t>J.Norviļa Madonas mūzikas skola</t>
  </si>
  <si>
    <t>J.Simsona Madonas mākslas skola</t>
  </si>
  <si>
    <t>Madonas novads(transferti)</t>
  </si>
  <si>
    <t>Mācību līdzekļu iegāde</t>
  </si>
  <si>
    <t>Liezēres pamatskola</t>
  </si>
  <si>
    <t>Ošupes pagasta Degumnieku pamatskola</t>
  </si>
  <si>
    <t>Praulienas pamatskola</t>
  </si>
  <si>
    <t>Kristiāna Dāvida pamatskola</t>
  </si>
  <si>
    <t>18.630</t>
  </si>
  <si>
    <t>Pašvaldību no valsts iestādēm saņemtie transferti ES līdzfinansētiem projektiem</t>
  </si>
  <si>
    <t>09.219</t>
  </si>
  <si>
    <t>Speciālā pamatskola</t>
  </si>
  <si>
    <t>Komandējumi</t>
  </si>
  <si>
    <t>06.00</t>
  </si>
  <si>
    <t>Dabas resursu nodoklis</t>
  </si>
  <si>
    <t>Autoceļu fonds</t>
  </si>
  <si>
    <t>Pamatlīdzekļi un nepabeigtā būvniecība</t>
  </si>
  <si>
    <t>06.200</t>
  </si>
  <si>
    <t>Projektēšana</t>
  </si>
  <si>
    <t>Kultūras nams - Estrāde Egļu ielā 1</t>
  </si>
  <si>
    <t>Madonas novads (transf.)</t>
  </si>
  <si>
    <t xml:space="preserve">Lazdonas pagasta pārvalde </t>
  </si>
  <si>
    <t xml:space="preserve">Barkavas pagasta pārvalde </t>
  </si>
  <si>
    <t>Bērzaunes pagasta pārvalde</t>
  </si>
  <si>
    <t xml:space="preserve">Kalsnavas pagasta pārvalde </t>
  </si>
  <si>
    <t xml:space="preserve">Ļaudonas  pagasta pārvalde </t>
  </si>
  <si>
    <t xml:space="preserve">Ošupes pagasta pārvalde </t>
  </si>
  <si>
    <t xml:space="preserve">Praulienas pagasta pārvalde  </t>
  </si>
  <si>
    <t xml:space="preserve">Vestienas pagasta pārvalde </t>
  </si>
  <si>
    <t>Kusas pamatskola</t>
  </si>
  <si>
    <t xml:space="preserve">   Krājumu, materiālu iegāde</t>
  </si>
  <si>
    <t>Barkavas pagasta pārvalde</t>
  </si>
  <si>
    <t>Kalsnavas pagasta pārvalde</t>
  </si>
  <si>
    <t>Liezēres pagasta pārvalde</t>
  </si>
  <si>
    <t>Ļaudonas pagasta pārvalde</t>
  </si>
  <si>
    <t>A.Eglīša Ļaudonas vidusskola</t>
  </si>
  <si>
    <t>Ošupes pagasta pārvalde</t>
  </si>
  <si>
    <t>Degumnieku pamatskola</t>
  </si>
  <si>
    <t>Praulienas  pagasta pārvalde</t>
  </si>
  <si>
    <t>Vestienas  pagasta pārvalde</t>
  </si>
  <si>
    <t>09.600</t>
  </si>
  <si>
    <t>Ēdināšanas dienests</t>
  </si>
  <si>
    <t>Kristiāna Dāvida pamatskola Brāļu draudze biedrība</t>
  </si>
  <si>
    <t xml:space="preserve">   Dotācija</t>
  </si>
  <si>
    <t>1/4 kl.audzēkņu ēdināšana Skolas ielā</t>
  </si>
  <si>
    <t>Skolēnu pārvadājumi</t>
  </si>
  <si>
    <t>Pamatskola</t>
  </si>
  <si>
    <t>06.600</t>
  </si>
  <si>
    <t>10.200</t>
  </si>
  <si>
    <t>Barkavas pansionāts</t>
  </si>
  <si>
    <t>Krājumi,materiāli</t>
  </si>
  <si>
    <t>Izdevumi brīvprātīgo iniciatīvu izpildei</t>
  </si>
  <si>
    <t>Barkavas kultūras nams</t>
  </si>
  <si>
    <t>Barkavas Īpašumu uzturēšanas nodaļa</t>
  </si>
  <si>
    <t>3.2. Samazināt plānotos ieņēmumus</t>
  </si>
  <si>
    <t>3.3. Mainīt pešķirto finansējumu pa EKK kodiem</t>
  </si>
  <si>
    <t>3.4.Palielināt finansējumu</t>
  </si>
  <si>
    <t>3.5. Samazināt finansējumu</t>
  </si>
  <si>
    <t>Barkavas pagasta ceļu uzturēšana</t>
  </si>
  <si>
    <t>Ceļu uzturēšana</t>
  </si>
  <si>
    <t>Radošās darbības jubilejas</t>
  </si>
  <si>
    <t xml:space="preserve">Kultūras nams </t>
  </si>
  <si>
    <t>06.100</t>
  </si>
  <si>
    <t>Izdevumu kopā</t>
  </si>
  <si>
    <t>Pamatlīdzekļu izveidošana</t>
  </si>
  <si>
    <t>Kalsnavas pagasta Mājokļu saimniecība</t>
  </si>
  <si>
    <t>09.601</t>
  </si>
  <si>
    <t>Izglītojamo pātrvadājumi</t>
  </si>
  <si>
    <t>Komandējumu izdevumi</t>
  </si>
  <si>
    <t>Kalsnavas kultūras nams</t>
  </si>
  <si>
    <t>Nodevas un nodokļi</t>
  </si>
  <si>
    <t>Kalsnavas pirmskolas izglītības iestāde</t>
  </si>
  <si>
    <t>Materiālu iegāde</t>
  </si>
  <si>
    <t>Bērnu un jauniešu iniciatīvu centrs</t>
  </si>
  <si>
    <t>Kalsnavas bibliotēka</t>
  </si>
  <si>
    <t>Tenisa laukuma uzturēšana</t>
  </si>
  <si>
    <t>Pludmales volejbola laukumu uzturēšana</t>
  </si>
  <si>
    <t>Strītbola laukumu uzturēšana</t>
  </si>
  <si>
    <t>Hokeja laukuma uzturēšana</t>
  </si>
  <si>
    <t>Vestienas pagasta pārvalde</t>
  </si>
  <si>
    <t>pamatlīdzekļu iegāde</t>
  </si>
  <si>
    <t>01.110</t>
  </si>
  <si>
    <t>07.200.</t>
  </si>
  <si>
    <t>Feldšerpunkts</t>
  </si>
  <si>
    <t>materiālu iegāde</t>
  </si>
  <si>
    <t>pakalpojumu apmaksa</t>
  </si>
  <si>
    <t>laikrakstu iegāde</t>
  </si>
  <si>
    <t>08.210.</t>
  </si>
  <si>
    <t>Bibliotēka</t>
  </si>
  <si>
    <t>komandējumi</t>
  </si>
  <si>
    <t>09.110.</t>
  </si>
  <si>
    <t>PII ''Vāverītes''</t>
  </si>
  <si>
    <t>06.600.</t>
  </si>
  <si>
    <t>Autoceļu uzturēšana</t>
  </si>
  <si>
    <t>pakalpojumi</t>
  </si>
  <si>
    <t>08.230</t>
  </si>
  <si>
    <t>Kultūras pasākumi</t>
  </si>
  <si>
    <t xml:space="preserve">   Pakalpojumi</t>
  </si>
  <si>
    <t xml:space="preserve">   Krājumu iegāde</t>
  </si>
  <si>
    <t>09.111</t>
  </si>
  <si>
    <t>Degumnieku  PII</t>
  </si>
  <si>
    <t>Pārvalde</t>
  </si>
  <si>
    <t>08.110</t>
  </si>
  <si>
    <t>Sporta pasākumi</t>
  </si>
  <si>
    <t>08.140</t>
  </si>
  <si>
    <t>Jauniešu centrs</t>
  </si>
  <si>
    <t>Darba devēja pabalsti, kompensācijas no kā neaprēķina IIN</t>
  </si>
  <si>
    <t>Komandējumi, dienesta braucieni</t>
  </si>
  <si>
    <t>Nodokļu, nodevu maksājumi</t>
  </si>
  <si>
    <t xml:space="preserve">  Pakalpojumi</t>
  </si>
  <si>
    <t xml:space="preserve">  Krājumu iegāde</t>
  </si>
  <si>
    <t xml:space="preserve">  Pamatlīdzekļi</t>
  </si>
  <si>
    <t>i08640</t>
  </si>
  <si>
    <t>Procentu ieņēmumi par atlikto maksājumu</t>
  </si>
  <si>
    <t>O6.602</t>
  </si>
  <si>
    <t>Kapitālais remonts un rekonstrukcija</t>
  </si>
  <si>
    <t>O9.211</t>
  </si>
  <si>
    <t>Liezēres pagasta Īpašumu uzturēšanas nodaļa</t>
  </si>
  <si>
    <t>O8.100</t>
  </si>
  <si>
    <t>Sporta pasākumu organizēšana</t>
  </si>
  <si>
    <t xml:space="preserve">   Krājumi, materiāli</t>
  </si>
  <si>
    <t>10.702</t>
  </si>
  <si>
    <t>BJĀAC OZOLI</t>
  </si>
  <si>
    <t>Pabalsti naudā</t>
  </si>
  <si>
    <t>O6.604</t>
  </si>
  <si>
    <t>05.400</t>
  </si>
  <si>
    <t>Aprīkojuma iegāde zivju resursu aizsardzības pasākumu nodrošināšanai Madonas novadā</t>
  </si>
  <si>
    <t>Līdaku mazuļu ielaišana Madonas novada pagasta Kālezerā</t>
  </si>
  <si>
    <t>01.100.</t>
  </si>
  <si>
    <t>Pagasta pārvalde</t>
  </si>
  <si>
    <t xml:space="preserve">Transferti </t>
  </si>
  <si>
    <t>Praulienas Pirmsskolas izglītības iestāde</t>
  </si>
  <si>
    <t>Mētrienas pagasta parvalde</t>
  </si>
  <si>
    <t>Mētrienas pagasta pārvalde</t>
  </si>
  <si>
    <t>Kultūras nams</t>
  </si>
  <si>
    <t>Ģitāristu sesija</t>
  </si>
  <si>
    <t>Atbalsts talantīgiem skolēniem</t>
  </si>
  <si>
    <t>Viesienas bibliotēka</t>
  </si>
  <si>
    <t>Izdevumi periodikas iegādei</t>
  </si>
  <si>
    <t>Aronas pagasta Viesienas bibliotēka</t>
  </si>
  <si>
    <t>Dzelzavas pagasta kultūras nams</t>
  </si>
  <si>
    <t>Vasaras vidussvētki Muceniekos</t>
  </si>
  <si>
    <t>Madonas pilsētas PII "Kastanītis"</t>
  </si>
  <si>
    <t>04.100</t>
  </si>
  <si>
    <t>Nodarbinātības pasākumi vasaras brīvlaikā</t>
  </si>
  <si>
    <t>Labdarības pasākums "Baltā ūdensroze"</t>
  </si>
  <si>
    <t>Kultūras iestāžu jubilejas</t>
  </si>
  <si>
    <t>Pārējā kultūra</t>
  </si>
  <si>
    <t>Ļaudonas pagasta Pārējā kultūra</t>
  </si>
  <si>
    <t>Sporta inventāra un ateriālu iegāde</t>
  </si>
  <si>
    <t>Madonas novada sportistu atbalsts</t>
  </si>
  <si>
    <t>Madonas novada sporta laureāts</t>
  </si>
  <si>
    <t>Pasaules čempionāts rollerslēpošanā</t>
  </si>
  <si>
    <t>Pulkveža O.Kalpaka piemiņas pasākumi</t>
  </si>
  <si>
    <t>Futbola komanda Madona</t>
  </si>
  <si>
    <t>Latvijas čempionāts motokrosā</t>
  </si>
  <si>
    <t>Starptautiskie turnīri - Madonas novads pieaugušie</t>
  </si>
  <si>
    <t>Pielikums</t>
  </si>
  <si>
    <t>Madonas novada pašvaldības domes</t>
  </si>
  <si>
    <t>31.10.2019. lēmumam Nr.526</t>
  </si>
  <si>
    <t>(protokols Nr.21, 26.p.)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</si>
</sst>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</numFmts>
  <fonts count="27" x14ac:knownFonts="1">
    <font>
      <sz val="11"/>
      <color theme="1"/>
      <name val="Calibri"/>
      <family val="2"/>
      <charset val="186"/>
      <scheme val="minor"/>
    </font>
    <font>
      <b/>
      <u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8"/>
      <color theme="1"/>
      <name val="Arial"/>
      <family val="2"/>
      <charset val="186"/>
    </font>
    <font>
      <sz val="11"/>
      <color theme="1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8"/>
      <color rgb="FF000000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8"/>
      <color rgb="FF000000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</font>
    <font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1" fillId="0" borderId="0"/>
  </cellStyleXfs>
  <cellXfs count="24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quotePrefix="1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quotePrefix="1" applyFont="1" applyBorder="1"/>
    <xf numFmtId="1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1" xfId="0" quotePrefix="1" applyNumberFormat="1" applyFont="1" applyFill="1" applyBorder="1" applyAlignment="1">
      <alignment horizontal="left" wrapText="1"/>
    </xf>
    <xf numFmtId="0" fontId="4" fillId="0" borderId="1" xfId="0" applyFont="1" applyBorder="1"/>
    <xf numFmtId="0" fontId="4" fillId="0" borderId="0" xfId="0" applyFont="1"/>
    <xf numFmtId="3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quotePrefix="1" applyFont="1" applyBorder="1" applyAlignment="1">
      <alignment wrapText="1"/>
    </xf>
    <xf numFmtId="0" fontId="4" fillId="0" borderId="0" xfId="0" quotePrefix="1" applyFont="1" applyBorder="1" applyAlignment="1">
      <alignment wrapText="1"/>
    </xf>
    <xf numFmtId="3" fontId="4" fillId="0" borderId="0" xfId="0" applyNumberFormat="1" applyFont="1"/>
    <xf numFmtId="0" fontId="3" fillId="0" borderId="1" xfId="0" applyFont="1" applyBorder="1" applyAlignment="1">
      <alignment vertical="top"/>
    </xf>
    <xf numFmtId="49" fontId="6" fillId="0" borderId="2" xfId="0" applyNumberFormat="1" applyFont="1" applyFill="1" applyBorder="1" applyAlignment="1">
      <alignment horizontal="left"/>
    </xf>
    <xf numFmtId="165" fontId="4" fillId="0" borderId="0" xfId="1" applyNumberFormat="1" applyFont="1"/>
    <xf numFmtId="0" fontId="6" fillId="0" borderId="0" xfId="0" applyFont="1" applyAlignment="1"/>
    <xf numFmtId="0" fontId="6" fillId="0" borderId="0" xfId="0" applyFont="1"/>
    <xf numFmtId="0" fontId="7" fillId="0" borderId="0" xfId="0" applyFont="1" applyBorder="1" applyAlignment="1"/>
    <xf numFmtId="165" fontId="4" fillId="0" borderId="0" xfId="0" applyNumberFormat="1" applyFont="1"/>
    <xf numFmtId="0" fontId="6" fillId="0" borderId="0" xfId="0" applyFont="1" applyFill="1"/>
    <xf numFmtId="0" fontId="3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49" fontId="6" fillId="0" borderId="0" xfId="0" applyNumberFormat="1" applyFont="1" applyFill="1" applyBorder="1" applyAlignment="1">
      <alignment horizontal="left"/>
    </xf>
    <xf numFmtId="0" fontId="5" fillId="0" borderId="0" xfId="0" applyFont="1"/>
    <xf numFmtId="1" fontId="6" fillId="0" borderId="0" xfId="0" applyNumberFormat="1" applyFont="1"/>
    <xf numFmtId="0" fontId="9" fillId="0" borderId="2" xfId="0" applyFont="1" applyBorder="1" applyAlignment="1">
      <alignment wrapText="1"/>
    </xf>
    <xf numFmtId="0" fontId="9" fillId="0" borderId="0" xfId="0" applyFont="1" applyBorder="1" applyAlignment="1"/>
    <xf numFmtId="3" fontId="6" fillId="0" borderId="0" xfId="0" applyNumberFormat="1" applyFont="1"/>
    <xf numFmtId="0" fontId="9" fillId="0" borderId="2" xfId="0" applyFont="1" applyBorder="1" applyAlignment="1"/>
    <xf numFmtId="1" fontId="4" fillId="0" borderId="0" xfId="0" applyNumberFormat="1" applyFont="1" applyFill="1" applyBorder="1" applyAlignment="1">
      <alignment horizontal="right" wrapText="1"/>
    </xf>
    <xf numFmtId="49" fontId="6" fillId="0" borderId="0" xfId="0" applyNumberFormat="1" applyFont="1" applyFill="1" applyBorder="1" applyAlignment="1">
      <alignment wrapText="1"/>
    </xf>
    <xf numFmtId="0" fontId="4" fillId="0" borderId="0" xfId="0" applyNumberFormat="1" applyFont="1"/>
    <xf numFmtId="1" fontId="4" fillId="0" borderId="0" xfId="1" applyNumberFormat="1" applyFont="1"/>
    <xf numFmtId="0" fontId="2" fillId="0" borderId="0" xfId="0" applyFont="1" applyBorder="1" applyAlignment="1">
      <alignment wrapText="1"/>
    </xf>
    <xf numFmtId="0" fontId="7" fillId="0" borderId="0" xfId="0" applyFont="1"/>
    <xf numFmtId="0" fontId="6" fillId="0" borderId="0" xfId="0" applyFont="1" applyAlignment="1">
      <alignment horizontal="left"/>
    </xf>
    <xf numFmtId="3" fontId="6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 wrapText="1"/>
    </xf>
    <xf numFmtId="0" fontId="10" fillId="0" borderId="0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6" fillId="0" borderId="0" xfId="0" applyFont="1"/>
    <xf numFmtId="49" fontId="4" fillId="0" borderId="1" xfId="0" quotePrefix="1" applyNumberFormat="1" applyFont="1" applyFill="1" applyBorder="1" applyAlignment="1">
      <alignment horizontal="left" wrapText="1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7" fillId="0" borderId="2" xfId="0" applyFont="1" applyBorder="1" applyAlignment="1"/>
    <xf numFmtId="0" fontId="4" fillId="0" borderId="0" xfId="0" applyFont="1"/>
    <xf numFmtId="0" fontId="6" fillId="0" borderId="0" xfId="0" applyFont="1"/>
    <xf numFmtId="3" fontId="2" fillId="0" borderId="1" xfId="0" applyNumberFormat="1" applyFont="1" applyBorder="1" applyAlignment="1">
      <alignment wrapText="1"/>
    </xf>
    <xf numFmtId="0" fontId="7" fillId="0" borderId="0" xfId="0" applyFont="1"/>
    <xf numFmtId="0" fontId="4" fillId="0" borderId="0" xfId="0" applyFont="1" applyFill="1" applyBorder="1"/>
    <xf numFmtId="0" fontId="5" fillId="0" borderId="1" xfId="0" applyFont="1" applyBorder="1"/>
    <xf numFmtId="0" fontId="7" fillId="0" borderId="0" xfId="0" applyFont="1" applyBorder="1" applyAlignment="1">
      <alignment horizontal="left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quotePrefix="1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49" fontId="2" fillId="0" borderId="1" xfId="0" quotePrefix="1" applyNumberFormat="1" applyFont="1" applyBorder="1"/>
    <xf numFmtId="0" fontId="4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1" fontId="2" fillId="0" borderId="1" xfId="0" applyNumberFormat="1" applyFont="1" applyFill="1" applyBorder="1" applyAlignment="1">
      <alignment horizontal="right" wrapText="1"/>
    </xf>
    <xf numFmtId="49" fontId="7" fillId="0" borderId="0" xfId="0" applyNumberFormat="1" applyFont="1" applyFill="1" applyBorder="1" applyAlignment="1">
      <alignment horizontal="left"/>
    </xf>
    <xf numFmtId="0" fontId="4" fillId="0" borderId="1" xfId="0" quotePrefix="1" applyFont="1" applyBorder="1"/>
    <xf numFmtId="3" fontId="4" fillId="0" borderId="1" xfId="0" applyNumberFormat="1" applyFont="1" applyBorder="1" applyAlignment="1">
      <alignment wrapText="1"/>
    </xf>
    <xf numFmtId="0" fontId="2" fillId="0" borderId="1" xfId="0" applyFont="1" applyBorder="1"/>
    <xf numFmtId="0" fontId="7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7" fillId="0" borderId="0" xfId="2" applyFont="1" applyBorder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6" fillId="0" borderId="0" xfId="2" applyFont="1" applyFill="1" applyBorder="1" applyAlignment="1">
      <alignment horizontal="left"/>
    </xf>
    <xf numFmtId="0" fontId="7" fillId="0" borderId="0" xfId="0" applyFont="1" applyAlignment="1"/>
    <xf numFmtId="0" fontId="2" fillId="0" borderId="1" xfId="0" quotePrefix="1" applyNumberFormat="1" applyFont="1" applyBorder="1" applyAlignment="1">
      <alignment horizontal="right"/>
    </xf>
    <xf numFmtId="49" fontId="2" fillId="0" borderId="1" xfId="0" quotePrefix="1" applyNumberFormat="1" applyFont="1" applyBorder="1" applyAlignment="1">
      <alignment horizontal="right"/>
    </xf>
    <xf numFmtId="0" fontId="7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3" fontId="5" fillId="0" borderId="1" xfId="0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horizontal="left" wrapText="1"/>
    </xf>
    <xf numFmtId="49" fontId="4" fillId="0" borderId="0" xfId="0" quotePrefix="1" applyNumberFormat="1" applyFont="1" applyFill="1" applyBorder="1" applyAlignment="1">
      <alignment horizontal="left" wrapText="1"/>
    </xf>
    <xf numFmtId="0" fontId="4" fillId="0" borderId="4" xfId="0" applyFont="1" applyBorder="1"/>
    <xf numFmtId="0" fontId="7" fillId="0" borderId="0" xfId="0" applyFont="1" applyBorder="1" applyAlignment="1">
      <alignment horizontal="left" wrapText="1"/>
    </xf>
    <xf numFmtId="0" fontId="1" fillId="0" borderId="0" xfId="0" applyFont="1" applyAlignment="1"/>
    <xf numFmtId="0" fontId="2" fillId="0" borderId="1" xfId="0" quotePrefix="1" applyNumberFormat="1" applyFont="1" applyBorder="1" applyAlignment="1">
      <alignment horizontal="left"/>
    </xf>
    <xf numFmtId="1" fontId="12" fillId="0" borderId="0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left" wrapText="1"/>
    </xf>
    <xf numFmtId="1" fontId="13" fillId="0" borderId="0" xfId="0" applyNumberFormat="1" applyFont="1" applyFill="1" applyBorder="1" applyAlignment="1">
      <alignment horizontal="left"/>
    </xf>
    <xf numFmtId="0" fontId="4" fillId="0" borderId="1" xfId="0" quotePrefix="1" applyFont="1" applyFill="1" applyBorder="1"/>
    <xf numFmtId="0" fontId="4" fillId="0" borderId="1" xfId="0" applyFont="1" applyFill="1" applyBorder="1"/>
    <xf numFmtId="0" fontId="2" fillId="0" borderId="1" xfId="0" quotePrefix="1" applyFont="1" applyFill="1" applyBorder="1"/>
    <xf numFmtId="0" fontId="12" fillId="0" borderId="1" xfId="0" applyFont="1" applyFill="1" applyBorder="1"/>
    <xf numFmtId="0" fontId="3" fillId="0" borderId="0" xfId="0" applyFont="1" applyFill="1" applyBorder="1" applyAlignment="1">
      <alignment wrapText="1"/>
    </xf>
    <xf numFmtId="3" fontId="12" fillId="0" borderId="1" xfId="0" applyNumberFormat="1" applyFont="1" applyFill="1" applyBorder="1" applyAlignment="1">
      <alignment wrapText="1"/>
    </xf>
    <xf numFmtId="0" fontId="12" fillId="0" borderId="0" xfId="0" applyFont="1" applyFill="1" applyBorder="1"/>
    <xf numFmtId="0" fontId="2" fillId="0" borderId="1" xfId="0" quotePrefix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13" fillId="0" borderId="0" xfId="0" applyFont="1" applyFill="1" applyBorder="1"/>
    <xf numFmtId="0" fontId="12" fillId="0" borderId="1" xfId="0" quotePrefix="1" applyFont="1" applyFill="1" applyBorder="1"/>
    <xf numFmtId="49" fontId="13" fillId="0" borderId="0" xfId="0" applyNumberFormat="1" applyFont="1" applyFill="1" applyBorder="1" applyAlignment="1">
      <alignment wrapText="1"/>
    </xf>
    <xf numFmtId="49" fontId="13" fillId="0" borderId="2" xfId="0" applyNumberFormat="1" applyFont="1" applyFill="1" applyBorder="1" applyAlignment="1"/>
    <xf numFmtId="49" fontId="14" fillId="0" borderId="1" xfId="0" applyNumberFormat="1" applyFont="1" applyFill="1" applyBorder="1" applyAlignment="1">
      <alignment horizontal="left" vertical="center" wrapText="1"/>
    </xf>
    <xf numFmtId="0" fontId="2" fillId="2" borderId="1" xfId="0" quotePrefix="1" applyFont="1" applyFill="1" applyBorder="1"/>
    <xf numFmtId="0" fontId="12" fillId="2" borderId="1" xfId="0" applyFont="1" applyFill="1" applyBorder="1" applyAlignment="1">
      <alignment wrapText="1"/>
    </xf>
    <xf numFmtId="3" fontId="12" fillId="2" borderId="1" xfId="0" applyNumberFormat="1" applyFont="1" applyFill="1" applyBorder="1" applyAlignment="1">
      <alignment wrapText="1"/>
    </xf>
    <xf numFmtId="0" fontId="12" fillId="2" borderId="1" xfId="0" quotePrefix="1" applyFont="1" applyFill="1" applyBorder="1" applyAlignment="1">
      <alignment wrapText="1"/>
    </xf>
    <xf numFmtId="3" fontId="3" fillId="0" borderId="1" xfId="0" applyNumberFormat="1" applyFont="1" applyFill="1" applyBorder="1" applyAlignment="1">
      <alignment vertical="top" wrapText="1"/>
    </xf>
    <xf numFmtId="3" fontId="14" fillId="2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/>
    <xf numFmtId="0" fontId="2" fillId="0" borderId="5" xfId="0" applyFont="1" applyFill="1" applyBorder="1" applyAlignment="1">
      <alignment vertical="top" wrapText="1"/>
    </xf>
    <xf numFmtId="49" fontId="13" fillId="0" borderId="0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3" fontId="4" fillId="2" borderId="1" xfId="0" applyNumberFormat="1" applyFont="1" applyFill="1" applyBorder="1" applyAlignment="1">
      <alignment wrapText="1"/>
    </xf>
    <xf numFmtId="0" fontId="4" fillId="2" borderId="1" xfId="0" quotePrefix="1" applyFont="1" applyFill="1" applyBorder="1" applyAlignment="1">
      <alignment wrapText="1"/>
    </xf>
    <xf numFmtId="3" fontId="5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49" fontId="13" fillId="0" borderId="0" xfId="0" applyNumberFormat="1" applyFont="1" applyFill="1" applyBorder="1" applyAlignment="1"/>
    <xf numFmtId="49" fontId="12" fillId="0" borderId="0" xfId="0" applyNumberFormat="1" applyFont="1" applyFill="1" applyBorder="1" applyAlignment="1"/>
    <xf numFmtId="0" fontId="2" fillId="0" borderId="1" xfId="0" applyFont="1" applyFill="1" applyBorder="1"/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" fontId="12" fillId="0" borderId="1" xfId="0" applyNumberFormat="1" applyFont="1" applyFill="1" applyBorder="1" applyAlignment="1">
      <alignment horizontal="right" wrapText="1"/>
    </xf>
    <xf numFmtId="1" fontId="12" fillId="0" borderId="1" xfId="0" applyNumberFormat="1" applyFont="1" applyFill="1" applyBorder="1"/>
    <xf numFmtId="1" fontId="4" fillId="0" borderId="1" xfId="2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12" fillId="0" borderId="3" xfId="0" applyFont="1" applyFill="1" applyBorder="1" applyAlignment="1">
      <alignment horizontal="right"/>
    </xf>
    <xf numFmtId="0" fontId="16" fillId="0" borderId="1" xfId="0" applyFont="1" applyFill="1" applyBorder="1"/>
    <xf numFmtId="0" fontId="16" fillId="0" borderId="1" xfId="0" quotePrefix="1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3" fontId="14" fillId="0" borderId="1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18" fillId="0" borderId="0" xfId="0" applyFont="1" applyFill="1" applyBorder="1"/>
    <xf numFmtId="165" fontId="6" fillId="0" borderId="0" xfId="1" applyNumberFormat="1" applyFont="1"/>
    <xf numFmtId="0" fontId="3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3" fillId="0" borderId="1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1" xfId="2" quotePrefix="1" applyFont="1" applyFill="1" applyBorder="1"/>
    <xf numFmtId="0" fontId="2" fillId="0" borderId="1" xfId="2" applyFont="1" applyFill="1" applyBorder="1" applyAlignment="1">
      <alignment vertical="top" wrapText="1"/>
    </xf>
    <xf numFmtId="0" fontId="3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vertical="top" wrapText="1"/>
    </xf>
    <xf numFmtId="0" fontId="20" fillId="0" borderId="0" xfId="2" applyFont="1" applyFill="1" applyBorder="1"/>
    <xf numFmtId="0" fontId="12" fillId="0" borderId="1" xfId="2" quotePrefix="1" applyFont="1" applyFill="1" applyBorder="1" applyAlignment="1">
      <alignment wrapText="1"/>
    </xf>
    <xf numFmtId="0" fontId="12" fillId="0" borderId="1" xfId="2" applyFont="1" applyFill="1" applyBorder="1" applyAlignment="1">
      <alignment wrapText="1"/>
    </xf>
    <xf numFmtId="3" fontId="14" fillId="0" borderId="1" xfId="2" applyNumberFormat="1" applyFont="1" applyFill="1" applyBorder="1" applyAlignment="1">
      <alignment wrapText="1"/>
    </xf>
    <xf numFmtId="0" fontId="13" fillId="0" borderId="0" xfId="2" applyFont="1" applyFill="1" applyBorder="1" applyAlignment="1"/>
    <xf numFmtId="0" fontId="2" fillId="0" borderId="1" xfId="2" applyFont="1" applyFill="1" applyBorder="1" applyAlignment="1">
      <alignment horizontal="right" wrapText="1"/>
    </xf>
    <xf numFmtId="0" fontId="13" fillId="0" borderId="2" xfId="2" applyFont="1" applyFill="1" applyBorder="1" applyAlignment="1">
      <alignment wrapText="1"/>
    </xf>
    <xf numFmtId="0" fontId="13" fillId="0" borderId="0" xfId="2" applyFont="1" applyFill="1" applyBorder="1" applyAlignment="1">
      <alignment wrapText="1"/>
    </xf>
    <xf numFmtId="3" fontId="12" fillId="0" borderId="1" xfId="2" applyNumberFormat="1" applyFont="1" applyFill="1" applyBorder="1" applyAlignment="1">
      <alignment wrapText="1"/>
    </xf>
    <xf numFmtId="49" fontId="2" fillId="0" borderId="1" xfId="0" quotePrefix="1" applyNumberFormat="1" applyFont="1" applyFill="1" applyBorder="1"/>
    <xf numFmtId="0" fontId="18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9" fontId="0" fillId="0" borderId="1" xfId="0" applyNumberFormat="1" applyBorder="1"/>
    <xf numFmtId="0" fontId="0" fillId="0" borderId="1" xfId="0" applyBorder="1" applyAlignment="1">
      <alignment wrapText="1"/>
    </xf>
    <xf numFmtId="0" fontId="19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Font="1" applyBorder="1" applyAlignment="1">
      <alignment wrapText="1"/>
    </xf>
    <xf numFmtId="0" fontId="21" fillId="0" borderId="0" xfId="0" applyFont="1" applyAlignment="1"/>
    <xf numFmtId="49" fontId="16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16" fillId="0" borderId="0" xfId="0" applyFont="1" applyFill="1" applyBorder="1"/>
    <xf numFmtId="3" fontId="14" fillId="0" borderId="1" xfId="2" applyNumberFormat="1" applyFont="1" applyFill="1" applyBorder="1" applyAlignment="1">
      <alignment horizontal="right" wrapText="1"/>
    </xf>
    <xf numFmtId="0" fontId="16" fillId="0" borderId="1" xfId="0" applyFont="1" applyFill="1" applyBorder="1" applyAlignment="1">
      <alignment horizontal="right"/>
    </xf>
    <xf numFmtId="0" fontId="18" fillId="0" borderId="0" xfId="0" applyFont="1" applyFill="1" applyBorder="1" applyAlignment="1"/>
    <xf numFmtId="0" fontId="5" fillId="0" borderId="1" xfId="0" applyFont="1" applyFill="1" applyBorder="1" applyAlignment="1">
      <alignment wrapText="1"/>
    </xf>
    <xf numFmtId="49" fontId="16" fillId="0" borderId="0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right" vertical="top" wrapText="1"/>
    </xf>
    <xf numFmtId="49" fontId="13" fillId="0" borderId="0" xfId="0" applyNumberFormat="1" applyFont="1" applyFill="1" applyBorder="1" applyAlignment="1">
      <alignment horizontal="left" wrapText="1"/>
    </xf>
    <xf numFmtId="49" fontId="22" fillId="0" borderId="0" xfId="0" applyNumberFormat="1" applyFont="1" applyFill="1" applyBorder="1" applyAlignment="1">
      <alignment horizontal="left" wrapText="1"/>
    </xf>
    <xf numFmtId="0" fontId="12" fillId="0" borderId="1" xfId="0" quotePrefix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2" fillId="0" borderId="6" xfId="0" applyFont="1" applyFill="1" applyBorder="1" applyAlignment="1">
      <alignment vertical="top" wrapText="1"/>
    </xf>
    <xf numFmtId="1" fontId="14" fillId="0" borderId="1" xfId="0" applyNumberFormat="1" applyFont="1" applyFill="1" applyBorder="1" applyAlignment="1">
      <alignment horizontal="right" wrapText="1"/>
    </xf>
    <xf numFmtId="0" fontId="12" fillId="0" borderId="2" xfId="0" applyFont="1" applyFill="1" applyBorder="1"/>
    <xf numFmtId="0" fontId="13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23" fillId="0" borderId="1" xfId="0" quotePrefix="1" applyFont="1" applyFill="1" applyBorder="1"/>
    <xf numFmtId="49" fontId="24" fillId="0" borderId="1" xfId="0" applyNumberFormat="1" applyFont="1" applyFill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horizontal="right" vertical="top" wrapText="1"/>
    </xf>
    <xf numFmtId="0" fontId="24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24" fillId="0" borderId="1" xfId="0" applyFont="1" applyFill="1" applyBorder="1"/>
    <xf numFmtId="0" fontId="2" fillId="0" borderId="0" xfId="0" applyFont="1" applyFill="1" applyBorder="1" applyAlignment="1"/>
    <xf numFmtId="0" fontId="2" fillId="0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right"/>
    </xf>
    <xf numFmtId="3" fontId="26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vertical="top"/>
    </xf>
    <xf numFmtId="0" fontId="2" fillId="0" borderId="1" xfId="0" quotePrefix="1" applyFont="1" applyFill="1" applyBorder="1" applyAlignment="1">
      <alignment horizontal="left"/>
    </xf>
    <xf numFmtId="0" fontId="3" fillId="0" borderId="1" xfId="0" applyFont="1" applyFill="1" applyBorder="1" applyAlignment="1">
      <alignment vertical="top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/>
    <xf numFmtId="49" fontId="2" fillId="0" borderId="1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right" wrapText="1"/>
    </xf>
    <xf numFmtId="0" fontId="2" fillId="0" borderId="1" xfId="0" quotePrefix="1" applyFont="1" applyFill="1" applyBorder="1" applyAlignment="1">
      <alignment horizontal="right"/>
    </xf>
    <xf numFmtId="0" fontId="2" fillId="0" borderId="1" xfId="0" quotePrefix="1" applyFont="1" applyFill="1" applyBorder="1" applyAlignment="1">
      <alignment wrapText="1"/>
    </xf>
    <xf numFmtId="0" fontId="2" fillId="0" borderId="1" xfId="0" applyFont="1" applyFill="1" applyBorder="1" applyAlignment="1"/>
    <xf numFmtId="0" fontId="18" fillId="0" borderId="2" xfId="0" applyFont="1" applyFill="1" applyBorder="1" applyAlignment="1">
      <alignment wrapText="1"/>
    </xf>
    <xf numFmtId="49" fontId="2" fillId="0" borderId="1" xfId="0" quotePrefix="1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6" fontId="12" fillId="0" borderId="1" xfId="0" applyNumberFormat="1" applyFont="1" applyFill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wrapText="1"/>
    </xf>
  </cellXfs>
  <cellStyles count="5">
    <cellStyle name="Komats" xfId="1" builtinId="3"/>
    <cellStyle name="Komats 2" xfId="3"/>
    <cellStyle name="Parasts" xfId="0" builtinId="0"/>
    <cellStyle name="Parasts 2" xfId="2"/>
    <cellStyle name="Parasts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2"/>
  <sheetViews>
    <sheetView tabSelected="1" topLeftCell="A850" zoomScale="98" zoomScaleNormal="98" workbookViewId="0">
      <selection activeCell="D882" sqref="D882"/>
    </sheetView>
  </sheetViews>
  <sheetFormatPr defaultRowHeight="12.75" x14ac:dyDescent="0.2"/>
  <cols>
    <col min="1" max="1" width="10.42578125" style="15" customWidth="1"/>
    <col min="2" max="2" width="24.7109375" style="15" customWidth="1"/>
    <col min="3" max="3" width="28.7109375" style="15" customWidth="1"/>
    <col min="4" max="4" width="11.140625" style="15" customWidth="1"/>
    <col min="5" max="5" width="24.7109375" style="15" hidden="1" customWidth="1"/>
    <col min="6" max="6" width="9.140625" style="15" customWidth="1"/>
    <col min="7" max="7" width="11.140625" style="15" customWidth="1"/>
    <col min="8" max="8" width="9.28515625" style="15" customWidth="1"/>
    <col min="9" max="9" width="10.140625" style="15" hidden="1" customWidth="1"/>
    <col min="10" max="10" width="13.85546875" style="15" hidden="1" customWidth="1"/>
    <col min="11" max="11" width="10.5703125" style="15" hidden="1" customWidth="1"/>
    <col min="12" max="12" width="13.5703125" style="15" hidden="1" customWidth="1"/>
    <col min="13" max="13" width="13.42578125" style="15" hidden="1" customWidth="1"/>
    <col min="14" max="14" width="12.42578125" style="15" hidden="1" customWidth="1"/>
    <col min="15" max="15" width="9.140625" style="15" customWidth="1"/>
    <col min="16" max="16384" width="9.140625" style="15"/>
  </cols>
  <sheetData>
    <row r="1" spans="1:14" s="58" customFormat="1" x14ac:dyDescent="0.2">
      <c r="C1" s="243" t="s">
        <v>261</v>
      </c>
      <c r="D1" s="243"/>
    </row>
    <row r="2" spans="1:14" s="58" customFormat="1" x14ac:dyDescent="0.2">
      <c r="C2" s="243" t="s">
        <v>262</v>
      </c>
      <c r="D2" s="243"/>
    </row>
    <row r="3" spans="1:14" s="58" customFormat="1" x14ac:dyDescent="0.2">
      <c r="C3" s="243" t="s">
        <v>263</v>
      </c>
      <c r="D3" s="243"/>
    </row>
    <row r="4" spans="1:14" s="58" customFormat="1" x14ac:dyDescent="0.2">
      <c r="C4" s="243" t="s">
        <v>264</v>
      </c>
      <c r="D4" s="243"/>
    </row>
    <row r="5" spans="1:14" s="58" customFormat="1" x14ac:dyDescent="0.2"/>
    <row r="6" spans="1:14" x14ac:dyDescent="0.2">
      <c r="A6" s="242" t="s">
        <v>35</v>
      </c>
      <c r="B6" s="242"/>
      <c r="C6" s="242"/>
      <c r="D6" s="242"/>
      <c r="E6" s="103"/>
    </row>
    <row r="7" spans="1:14" x14ac:dyDescent="0.2">
      <c r="B7" s="1"/>
      <c r="C7" s="2"/>
      <c r="D7" s="1"/>
    </row>
    <row r="8" spans="1:14" x14ac:dyDescent="0.2">
      <c r="A8" s="241" t="s">
        <v>0</v>
      </c>
      <c r="B8" s="241"/>
      <c r="C8" s="241"/>
      <c r="D8" s="241"/>
    </row>
    <row r="9" spans="1:14" x14ac:dyDescent="0.2">
      <c r="B9" s="2"/>
      <c r="D9" s="1"/>
    </row>
    <row r="10" spans="1:14" x14ac:dyDescent="0.2">
      <c r="A10" s="2" t="s">
        <v>1</v>
      </c>
      <c r="B10" s="2"/>
      <c r="D10" s="1"/>
    </row>
    <row r="11" spans="1:14" x14ac:dyDescent="0.2">
      <c r="B11" s="1"/>
      <c r="C11" s="2"/>
      <c r="D11" s="1"/>
    </row>
    <row r="12" spans="1:14" x14ac:dyDescent="0.2">
      <c r="A12" s="3" t="s">
        <v>2</v>
      </c>
      <c r="B12" s="4" t="s">
        <v>3</v>
      </c>
      <c r="C12" s="5" t="s">
        <v>3</v>
      </c>
      <c r="D12" s="22" t="s">
        <v>4</v>
      </c>
      <c r="E12" s="36"/>
    </row>
    <row r="13" spans="1:14" x14ac:dyDescent="0.2">
      <c r="A13" s="12" t="s">
        <v>22</v>
      </c>
      <c r="B13" s="12" t="s">
        <v>33</v>
      </c>
      <c r="C13" s="48" t="s">
        <v>21</v>
      </c>
      <c r="D13" s="153">
        <v>2300</v>
      </c>
      <c r="E13" s="88"/>
      <c r="F13" s="32"/>
      <c r="K13" s="43"/>
      <c r="M13" s="42"/>
    </row>
    <row r="14" spans="1:14" s="52" customFormat="1" x14ac:dyDescent="0.2">
      <c r="A14" s="54" t="s">
        <v>23</v>
      </c>
      <c r="B14" s="12" t="s">
        <v>15</v>
      </c>
      <c r="C14" s="48" t="s">
        <v>28</v>
      </c>
      <c r="D14" s="154">
        <v>18128</v>
      </c>
      <c r="E14" s="23"/>
      <c r="F14" s="32"/>
      <c r="J14" s="15"/>
      <c r="K14" s="21"/>
      <c r="L14" s="15"/>
      <c r="M14" s="42"/>
      <c r="N14" s="15"/>
    </row>
    <row r="15" spans="1:14" s="52" customFormat="1" ht="38.25" x14ac:dyDescent="0.2">
      <c r="A15" s="12" t="s">
        <v>31</v>
      </c>
      <c r="B15" s="12" t="s">
        <v>24</v>
      </c>
      <c r="C15" s="48" t="s">
        <v>32</v>
      </c>
      <c r="D15" s="11">
        <v>1800</v>
      </c>
      <c r="E15" s="23"/>
      <c r="F15" s="32"/>
    </row>
    <row r="16" spans="1:14" s="58" customFormat="1" ht="38.25" x14ac:dyDescent="0.2">
      <c r="A16" s="108" t="s">
        <v>31</v>
      </c>
      <c r="B16" s="109" t="s">
        <v>24</v>
      </c>
      <c r="C16" s="48" t="s">
        <v>32</v>
      </c>
      <c r="D16" s="155">
        <v>586277</v>
      </c>
      <c r="E16" s="107"/>
      <c r="F16" s="32"/>
      <c r="K16" s="21"/>
    </row>
    <row r="17" spans="1:6" s="58" customFormat="1" ht="38.25" x14ac:dyDescent="0.2">
      <c r="A17" s="108" t="s">
        <v>31</v>
      </c>
      <c r="B17" s="109" t="s">
        <v>15</v>
      </c>
      <c r="C17" s="48" t="s">
        <v>32</v>
      </c>
      <c r="D17" s="156">
        <v>471755</v>
      </c>
      <c r="E17" s="107"/>
      <c r="F17" s="32"/>
    </row>
    <row r="18" spans="1:6" s="58" customFormat="1" ht="38.25" x14ac:dyDescent="0.2">
      <c r="A18" s="108" t="s">
        <v>31</v>
      </c>
      <c r="B18" s="109" t="s">
        <v>46</v>
      </c>
      <c r="C18" s="48" t="s">
        <v>32</v>
      </c>
      <c r="D18" s="155">
        <v>41832</v>
      </c>
      <c r="E18" s="107"/>
      <c r="F18" s="32"/>
    </row>
    <row r="19" spans="1:6" s="58" customFormat="1" ht="38.25" x14ac:dyDescent="0.2">
      <c r="A19" s="12" t="s">
        <v>31</v>
      </c>
      <c r="B19" s="12" t="s">
        <v>24</v>
      </c>
      <c r="C19" s="48" t="s">
        <v>32</v>
      </c>
      <c r="D19" s="157">
        <v>34226</v>
      </c>
      <c r="E19" s="33"/>
      <c r="F19" s="99"/>
    </row>
    <row r="20" spans="1:6" s="58" customFormat="1" ht="38.25" x14ac:dyDescent="0.2">
      <c r="A20" s="12" t="s">
        <v>31</v>
      </c>
      <c r="B20" s="12" t="s">
        <v>15</v>
      </c>
      <c r="C20" s="48" t="s">
        <v>32</v>
      </c>
      <c r="D20" s="157">
        <v>25686</v>
      </c>
      <c r="E20" s="33"/>
      <c r="F20" s="99"/>
    </row>
    <row r="21" spans="1:6" s="58" customFormat="1" ht="38.25" x14ac:dyDescent="0.2">
      <c r="A21" s="12" t="s">
        <v>31</v>
      </c>
      <c r="B21" s="12" t="s">
        <v>46</v>
      </c>
      <c r="C21" s="48" t="s">
        <v>32</v>
      </c>
      <c r="D21" s="156">
        <v>1402</v>
      </c>
      <c r="E21" s="33"/>
      <c r="F21" s="99"/>
    </row>
    <row r="22" spans="1:6" s="58" customFormat="1" ht="38.25" x14ac:dyDescent="0.2">
      <c r="A22" s="121" t="s">
        <v>31</v>
      </c>
      <c r="B22" s="111" t="s">
        <v>24</v>
      </c>
      <c r="C22" s="48" t="s">
        <v>32</v>
      </c>
      <c r="D22" s="158">
        <v>86268</v>
      </c>
      <c r="E22" s="123"/>
      <c r="F22" s="122"/>
    </row>
    <row r="23" spans="1:6" s="58" customFormat="1" ht="38.25" x14ac:dyDescent="0.2">
      <c r="A23" s="121" t="s">
        <v>31</v>
      </c>
      <c r="B23" s="111" t="s">
        <v>15</v>
      </c>
      <c r="C23" s="48" t="s">
        <v>32</v>
      </c>
      <c r="D23" s="158">
        <v>94936</v>
      </c>
      <c r="E23" s="123"/>
      <c r="F23" s="122"/>
    </row>
    <row r="24" spans="1:6" s="58" customFormat="1" ht="38.25" x14ac:dyDescent="0.2">
      <c r="A24" s="121" t="s">
        <v>31</v>
      </c>
      <c r="B24" s="111" t="s">
        <v>46</v>
      </c>
      <c r="C24" s="48" t="s">
        <v>32</v>
      </c>
      <c r="D24" s="158">
        <v>3444</v>
      </c>
      <c r="E24" s="123"/>
      <c r="F24" s="122"/>
    </row>
    <row r="25" spans="1:6" s="58" customFormat="1" ht="38.25" x14ac:dyDescent="0.2">
      <c r="A25" s="108" t="s">
        <v>31</v>
      </c>
      <c r="B25" s="109" t="s">
        <v>15</v>
      </c>
      <c r="C25" s="48" t="s">
        <v>32</v>
      </c>
      <c r="D25" s="156">
        <f>188877+207</f>
        <v>189084</v>
      </c>
      <c r="E25" s="33"/>
      <c r="F25" s="102"/>
    </row>
    <row r="26" spans="1:6" s="58" customFormat="1" ht="38.25" x14ac:dyDescent="0.2">
      <c r="A26" s="108" t="s">
        <v>31</v>
      </c>
      <c r="B26" s="109" t="s">
        <v>84</v>
      </c>
      <c r="C26" s="48" t="s">
        <v>32</v>
      </c>
      <c r="D26" s="156">
        <f>53640-207</f>
        <v>53433</v>
      </c>
      <c r="E26" s="33"/>
      <c r="F26" s="102"/>
    </row>
    <row r="27" spans="1:6" s="58" customFormat="1" x14ac:dyDescent="0.2">
      <c r="A27" s="12" t="s">
        <v>22</v>
      </c>
      <c r="B27" s="12" t="s">
        <v>20</v>
      </c>
      <c r="C27" s="48" t="s">
        <v>21</v>
      </c>
      <c r="D27" s="156">
        <f>53640-207</f>
        <v>53433</v>
      </c>
      <c r="E27" s="33"/>
      <c r="F27" s="99"/>
    </row>
    <row r="28" spans="1:6" s="58" customFormat="1" ht="38.25" x14ac:dyDescent="0.2">
      <c r="A28" s="12" t="s">
        <v>112</v>
      </c>
      <c r="B28" s="12" t="s">
        <v>20</v>
      </c>
      <c r="C28" s="69" t="s">
        <v>113</v>
      </c>
      <c r="D28" s="157">
        <v>10221</v>
      </c>
      <c r="E28" s="33"/>
      <c r="F28" s="99"/>
    </row>
    <row r="29" spans="1:6" s="58" customFormat="1" ht="38.25" x14ac:dyDescent="0.2">
      <c r="A29" s="106" t="s">
        <v>31</v>
      </c>
      <c r="B29" s="106" t="s">
        <v>24</v>
      </c>
      <c r="C29" s="48" t="s">
        <v>32</v>
      </c>
      <c r="D29" s="151">
        <v>22484</v>
      </c>
      <c r="E29" s="138"/>
      <c r="F29" s="102"/>
    </row>
    <row r="30" spans="1:6" s="58" customFormat="1" ht="38.25" x14ac:dyDescent="0.2">
      <c r="A30" s="106" t="s">
        <v>31</v>
      </c>
      <c r="B30" s="106" t="s">
        <v>124</v>
      </c>
      <c r="C30" s="48" t="s">
        <v>32</v>
      </c>
      <c r="D30" s="152">
        <v>18774</v>
      </c>
      <c r="E30" s="138"/>
      <c r="F30" s="102"/>
    </row>
    <row r="31" spans="1:6" s="58" customFormat="1" ht="38.25" x14ac:dyDescent="0.2">
      <c r="A31" s="106" t="s">
        <v>31</v>
      </c>
      <c r="B31" s="106" t="s">
        <v>125</v>
      </c>
      <c r="C31" s="48" t="s">
        <v>32</v>
      </c>
      <c r="D31" s="151">
        <v>886</v>
      </c>
      <c r="E31" s="138"/>
      <c r="F31" s="102"/>
    </row>
    <row r="32" spans="1:6" s="58" customFormat="1" x14ac:dyDescent="0.2">
      <c r="A32" s="106" t="s">
        <v>22</v>
      </c>
      <c r="B32" s="106" t="s">
        <v>27</v>
      </c>
      <c r="C32" s="106" t="s">
        <v>21</v>
      </c>
      <c r="D32" s="151">
        <v>1495</v>
      </c>
      <c r="E32" s="138"/>
      <c r="F32" s="102"/>
    </row>
    <row r="33" spans="1:6" s="58" customFormat="1" x14ac:dyDescent="0.2">
      <c r="A33" s="106" t="s">
        <v>22</v>
      </c>
      <c r="B33" s="106" t="s">
        <v>126</v>
      </c>
      <c r="C33" s="106" t="s">
        <v>21</v>
      </c>
      <c r="D33" s="151">
        <v>2049</v>
      </c>
      <c r="E33" s="138"/>
      <c r="F33" s="102"/>
    </row>
    <row r="34" spans="1:6" s="58" customFormat="1" x14ac:dyDescent="0.2">
      <c r="A34" s="106" t="s">
        <v>22</v>
      </c>
      <c r="B34" s="106" t="s">
        <v>127</v>
      </c>
      <c r="C34" s="106" t="s">
        <v>21</v>
      </c>
      <c r="D34" s="151">
        <v>1938</v>
      </c>
      <c r="E34" s="138"/>
      <c r="F34" s="102"/>
    </row>
    <row r="35" spans="1:6" s="58" customFormat="1" x14ac:dyDescent="0.2">
      <c r="A35" s="106" t="s">
        <v>22</v>
      </c>
      <c r="B35" s="106" t="s">
        <v>20</v>
      </c>
      <c r="C35" s="106" t="s">
        <v>21</v>
      </c>
      <c r="D35" s="151">
        <v>2160</v>
      </c>
      <c r="E35" s="138"/>
      <c r="F35" s="102"/>
    </row>
    <row r="36" spans="1:6" s="58" customFormat="1" x14ac:dyDescent="0.2">
      <c r="A36" s="106" t="s">
        <v>22</v>
      </c>
      <c r="B36" s="106" t="s">
        <v>128</v>
      </c>
      <c r="C36" s="106" t="s">
        <v>21</v>
      </c>
      <c r="D36" s="151">
        <v>2492</v>
      </c>
      <c r="E36" s="138"/>
      <c r="F36" s="102"/>
    </row>
    <row r="37" spans="1:6" s="58" customFormat="1" x14ac:dyDescent="0.2">
      <c r="A37" s="106" t="s">
        <v>22</v>
      </c>
      <c r="B37" s="106" t="s">
        <v>33</v>
      </c>
      <c r="C37" s="106" t="s">
        <v>21</v>
      </c>
      <c r="D37" s="151">
        <v>1163</v>
      </c>
      <c r="E37" s="138"/>
      <c r="F37" s="102"/>
    </row>
    <row r="38" spans="1:6" s="58" customFormat="1" x14ac:dyDescent="0.2">
      <c r="A38" s="106" t="s">
        <v>22</v>
      </c>
      <c r="B38" s="106" t="s">
        <v>129</v>
      </c>
      <c r="C38" s="106" t="s">
        <v>21</v>
      </c>
      <c r="D38" s="151">
        <v>2825</v>
      </c>
      <c r="E38" s="138"/>
      <c r="F38" s="102"/>
    </row>
    <row r="39" spans="1:6" s="58" customFormat="1" x14ac:dyDescent="0.2">
      <c r="A39" s="106" t="s">
        <v>22</v>
      </c>
      <c r="B39" s="106" t="s">
        <v>130</v>
      </c>
      <c r="C39" s="106" t="s">
        <v>21</v>
      </c>
      <c r="D39" s="151">
        <v>1551</v>
      </c>
      <c r="E39" s="138"/>
      <c r="F39" s="102"/>
    </row>
    <row r="40" spans="1:6" s="58" customFormat="1" x14ac:dyDescent="0.2">
      <c r="A40" s="106" t="s">
        <v>22</v>
      </c>
      <c r="B40" s="106" t="s">
        <v>131</v>
      </c>
      <c r="C40" s="106" t="s">
        <v>21</v>
      </c>
      <c r="D40" s="151">
        <v>2381</v>
      </c>
      <c r="E40" s="138"/>
      <c r="F40" s="102"/>
    </row>
    <row r="41" spans="1:6" s="58" customFormat="1" x14ac:dyDescent="0.2">
      <c r="A41" s="106" t="s">
        <v>22</v>
      </c>
      <c r="B41" s="106" t="s">
        <v>132</v>
      </c>
      <c r="C41" s="106" t="s">
        <v>21</v>
      </c>
      <c r="D41" s="151">
        <v>720</v>
      </c>
      <c r="E41" s="138"/>
      <c r="F41" s="102"/>
    </row>
    <row r="42" spans="1:6" s="58" customFormat="1" x14ac:dyDescent="0.2">
      <c r="A42" s="106" t="s">
        <v>22</v>
      </c>
      <c r="B42" s="106" t="s">
        <v>130</v>
      </c>
      <c r="C42" s="106" t="s">
        <v>21</v>
      </c>
      <c r="D42" s="151">
        <v>387</v>
      </c>
      <c r="E42" s="138"/>
      <c r="F42" s="102"/>
    </row>
    <row r="43" spans="1:6" s="58" customFormat="1" x14ac:dyDescent="0.2">
      <c r="A43" s="106" t="s">
        <v>22</v>
      </c>
      <c r="B43" s="106" t="s">
        <v>130</v>
      </c>
      <c r="C43" s="106" t="s">
        <v>21</v>
      </c>
      <c r="D43" s="157">
        <v>720</v>
      </c>
      <c r="E43" s="33"/>
      <c r="F43" s="102"/>
    </row>
    <row r="44" spans="1:6" s="58" customFormat="1" x14ac:dyDescent="0.2">
      <c r="A44" s="54" t="s">
        <v>23</v>
      </c>
      <c r="B44" s="12" t="s">
        <v>84</v>
      </c>
      <c r="C44" s="48" t="s">
        <v>28</v>
      </c>
      <c r="D44" s="11">
        <f>8649+6230+7978+474+2771+40+126+3416</f>
        <v>29684</v>
      </c>
      <c r="E44" s="33"/>
      <c r="F44" s="102"/>
    </row>
    <row r="45" spans="1:6" s="58" customFormat="1" ht="25.5" x14ac:dyDescent="0.2">
      <c r="A45" s="147" t="s">
        <v>216</v>
      </c>
      <c r="B45" s="111" t="s">
        <v>137</v>
      </c>
      <c r="C45" s="116" t="s">
        <v>217</v>
      </c>
      <c r="D45" s="236">
        <v>1146</v>
      </c>
      <c r="E45" s="213"/>
      <c r="F45" s="102"/>
    </row>
    <row r="46" spans="1:6" s="58" customFormat="1" x14ac:dyDescent="0.2">
      <c r="A46" s="147" t="s">
        <v>22</v>
      </c>
      <c r="B46" s="111" t="s">
        <v>15</v>
      </c>
      <c r="C46" s="106" t="s">
        <v>21</v>
      </c>
      <c r="D46" s="225">
        <v>500</v>
      </c>
      <c r="E46" s="213"/>
      <c r="F46" s="102"/>
    </row>
    <row r="47" spans="1:6" s="58" customFormat="1" x14ac:dyDescent="0.2">
      <c r="A47" s="147" t="s">
        <v>22</v>
      </c>
      <c r="B47" s="111" t="s">
        <v>236</v>
      </c>
      <c r="C47" s="106" t="s">
        <v>21</v>
      </c>
      <c r="D47" s="225">
        <v>100</v>
      </c>
      <c r="E47" s="213"/>
      <c r="F47" s="102"/>
    </row>
    <row r="48" spans="1:6" s="58" customFormat="1" x14ac:dyDescent="0.2">
      <c r="A48" s="106" t="s">
        <v>22</v>
      </c>
      <c r="B48" s="106" t="s">
        <v>20</v>
      </c>
      <c r="C48" s="106" t="s">
        <v>21</v>
      </c>
      <c r="D48" s="55">
        <v>126</v>
      </c>
      <c r="E48" s="59"/>
      <c r="F48" s="102"/>
    </row>
    <row r="49" spans="1:10" s="58" customFormat="1" x14ac:dyDescent="0.2">
      <c r="A49" s="106" t="s">
        <v>22</v>
      </c>
      <c r="B49" s="106" t="s">
        <v>129</v>
      </c>
      <c r="C49" s="106" t="s">
        <v>21</v>
      </c>
      <c r="D49" s="225">
        <v>3416</v>
      </c>
      <c r="E49" s="213"/>
      <c r="F49" s="102"/>
    </row>
    <row r="50" spans="1:10" x14ac:dyDescent="0.2">
      <c r="A50" s="31"/>
      <c r="B50" s="31"/>
      <c r="C50" s="31"/>
      <c r="D50" s="40"/>
      <c r="E50" s="41"/>
      <c r="F50" s="41"/>
      <c r="H50" s="42"/>
      <c r="J50" s="42"/>
    </row>
    <row r="51" spans="1:10" x14ac:dyDescent="0.2">
      <c r="A51" s="2" t="s">
        <v>5</v>
      </c>
      <c r="B51" s="2"/>
      <c r="D51" s="1"/>
      <c r="E51" s="26"/>
      <c r="F51" s="26"/>
    </row>
    <row r="52" spans="1:10" x14ac:dyDescent="0.2">
      <c r="B52" s="1"/>
      <c r="C52" s="2"/>
      <c r="D52" s="1"/>
      <c r="E52" s="26"/>
      <c r="F52" s="26"/>
    </row>
    <row r="53" spans="1:10" x14ac:dyDescent="0.2">
      <c r="A53" s="3" t="s">
        <v>2</v>
      </c>
      <c r="B53" s="22" t="s">
        <v>3</v>
      </c>
      <c r="C53" s="5" t="s">
        <v>3</v>
      </c>
      <c r="D53" s="22" t="s">
        <v>4</v>
      </c>
      <c r="E53" s="36"/>
      <c r="F53" s="26"/>
      <c r="G53" s="26"/>
    </row>
    <row r="54" spans="1:10" s="58" customFormat="1" x14ac:dyDescent="0.2">
      <c r="A54" s="12" t="s">
        <v>22</v>
      </c>
      <c r="B54" s="12" t="s">
        <v>27</v>
      </c>
      <c r="C54" s="48" t="s">
        <v>21</v>
      </c>
      <c r="D54" s="76">
        <v>-20428</v>
      </c>
      <c r="E54" s="77"/>
      <c r="F54" s="59"/>
      <c r="G54" s="59"/>
    </row>
    <row r="55" spans="1:10" s="58" customFormat="1" x14ac:dyDescent="0.2">
      <c r="A55" s="106" t="s">
        <v>22</v>
      </c>
      <c r="B55" s="106" t="s">
        <v>126</v>
      </c>
      <c r="C55" s="106" t="s">
        <v>21</v>
      </c>
      <c r="D55" s="157">
        <v>-387</v>
      </c>
      <c r="E55" s="77"/>
      <c r="F55" s="59"/>
      <c r="G55" s="59"/>
    </row>
    <row r="56" spans="1:10" s="58" customFormat="1" x14ac:dyDescent="0.2">
      <c r="A56" s="106" t="s">
        <v>22</v>
      </c>
      <c r="B56" s="106" t="s">
        <v>20</v>
      </c>
      <c r="C56" s="106" t="s">
        <v>21</v>
      </c>
      <c r="D56" s="157">
        <v>-200</v>
      </c>
      <c r="E56" s="77"/>
      <c r="F56" s="59"/>
      <c r="G56" s="59"/>
    </row>
    <row r="57" spans="1:10" s="58" customFormat="1" x14ac:dyDescent="0.2">
      <c r="A57" s="106" t="s">
        <v>22</v>
      </c>
      <c r="B57" s="106" t="s">
        <v>126</v>
      </c>
      <c r="C57" s="106" t="s">
        <v>21</v>
      </c>
      <c r="D57" s="157">
        <v>-140</v>
      </c>
      <c r="E57" s="77"/>
      <c r="F57" s="59"/>
      <c r="G57" s="59"/>
    </row>
    <row r="58" spans="1:10" s="58" customFormat="1" x14ac:dyDescent="0.2">
      <c r="A58" s="106" t="s">
        <v>22</v>
      </c>
      <c r="B58" s="106" t="s">
        <v>131</v>
      </c>
      <c r="C58" s="106" t="s">
        <v>21</v>
      </c>
      <c r="D58" s="157">
        <v>-100</v>
      </c>
      <c r="E58" s="77"/>
      <c r="F58" s="59"/>
      <c r="G58" s="59"/>
    </row>
    <row r="59" spans="1:10" s="58" customFormat="1" x14ac:dyDescent="0.2">
      <c r="A59" s="54" t="s">
        <v>23</v>
      </c>
      <c r="B59" s="12" t="s">
        <v>24</v>
      </c>
      <c r="C59" s="48" t="s">
        <v>28</v>
      </c>
      <c r="D59" s="11">
        <v>-280</v>
      </c>
      <c r="E59" s="77"/>
      <c r="F59" s="59"/>
      <c r="G59" s="59"/>
    </row>
    <row r="60" spans="1:10" s="58" customFormat="1" x14ac:dyDescent="0.2">
      <c r="A60" s="106" t="s">
        <v>22</v>
      </c>
      <c r="B60" s="106" t="s">
        <v>126</v>
      </c>
      <c r="C60" s="106" t="s">
        <v>21</v>
      </c>
      <c r="D60" s="11">
        <v>-8369</v>
      </c>
      <c r="E60" s="77"/>
      <c r="F60" s="59"/>
      <c r="G60" s="59"/>
    </row>
    <row r="61" spans="1:10" s="58" customFormat="1" x14ac:dyDescent="0.2">
      <c r="A61" s="106" t="s">
        <v>22</v>
      </c>
      <c r="B61" s="106" t="s">
        <v>128</v>
      </c>
      <c r="C61" s="106" t="s">
        <v>21</v>
      </c>
      <c r="D61" s="11">
        <v>-6230</v>
      </c>
      <c r="E61" s="77"/>
      <c r="F61" s="59"/>
      <c r="G61" s="59"/>
    </row>
    <row r="62" spans="1:10" s="58" customFormat="1" x14ac:dyDescent="0.2">
      <c r="A62" s="106" t="s">
        <v>22</v>
      </c>
      <c r="B62" s="106" t="s">
        <v>132</v>
      </c>
      <c r="C62" s="106" t="s">
        <v>21</v>
      </c>
      <c r="D62" s="11">
        <v>-7978</v>
      </c>
      <c r="E62" s="77"/>
      <c r="F62" s="59"/>
      <c r="G62" s="59"/>
    </row>
    <row r="63" spans="1:10" s="58" customFormat="1" x14ac:dyDescent="0.2">
      <c r="A63" s="106" t="s">
        <v>22</v>
      </c>
      <c r="B63" s="106" t="s">
        <v>132</v>
      </c>
      <c r="C63" s="106" t="s">
        <v>21</v>
      </c>
      <c r="D63" s="11">
        <v>-474</v>
      </c>
      <c r="E63" s="77"/>
      <c r="F63" s="59"/>
      <c r="G63" s="59"/>
    </row>
    <row r="64" spans="1:10" s="58" customFormat="1" x14ac:dyDescent="0.2">
      <c r="A64" s="106" t="s">
        <v>22</v>
      </c>
      <c r="B64" s="106" t="s">
        <v>33</v>
      </c>
      <c r="C64" s="106" t="s">
        <v>21</v>
      </c>
      <c r="D64" s="11">
        <v>-2771</v>
      </c>
      <c r="E64" s="77"/>
      <c r="F64" s="59"/>
      <c r="G64" s="59"/>
    </row>
    <row r="65" spans="1:7" s="58" customFormat="1" x14ac:dyDescent="0.2">
      <c r="A65" s="54" t="s">
        <v>23</v>
      </c>
      <c r="B65" s="12" t="s">
        <v>106</v>
      </c>
      <c r="C65" s="48" t="s">
        <v>28</v>
      </c>
      <c r="D65" s="11">
        <f>-18128-8369-6230-8452-2771-40-126-3416</f>
        <v>-47532</v>
      </c>
      <c r="E65" s="33"/>
      <c r="F65" s="59"/>
      <c r="G65" s="59"/>
    </row>
    <row r="66" spans="1:7" s="58" customFormat="1" x14ac:dyDescent="0.2">
      <c r="A66" s="238" t="s">
        <v>22</v>
      </c>
      <c r="B66" s="231" t="s">
        <v>90</v>
      </c>
      <c r="C66" s="231" t="s">
        <v>21</v>
      </c>
      <c r="D66" s="76">
        <v>-40</v>
      </c>
      <c r="E66" s="120"/>
      <c r="F66" s="59"/>
      <c r="G66" s="59"/>
    </row>
    <row r="67" spans="1:7" x14ac:dyDescent="0.2">
      <c r="E67" s="26"/>
      <c r="F67" s="26"/>
      <c r="G67" s="26"/>
    </row>
    <row r="68" spans="1:7" x14ac:dyDescent="0.2">
      <c r="A68" s="241" t="s">
        <v>6</v>
      </c>
      <c r="B68" s="241"/>
      <c r="C68" s="241"/>
      <c r="D68" s="241"/>
      <c r="E68" s="26"/>
      <c r="F68" s="26"/>
      <c r="G68" s="26"/>
    </row>
    <row r="69" spans="1:7" x14ac:dyDescent="0.2">
      <c r="E69" s="26"/>
      <c r="F69" s="26"/>
      <c r="G69" s="26"/>
    </row>
    <row r="70" spans="1:7" x14ac:dyDescent="0.2">
      <c r="A70" s="2" t="s">
        <v>7</v>
      </c>
      <c r="E70" s="26"/>
      <c r="F70" s="26"/>
      <c r="G70" s="26"/>
    </row>
    <row r="71" spans="1:7" x14ac:dyDescent="0.2">
      <c r="A71" s="1"/>
      <c r="B71" s="1"/>
      <c r="D71" s="1"/>
      <c r="E71" s="26"/>
      <c r="F71" s="26"/>
      <c r="G71" s="26"/>
    </row>
    <row r="72" spans="1:7" x14ac:dyDescent="0.2">
      <c r="A72" s="3" t="s">
        <v>2</v>
      </c>
      <c r="B72" s="22" t="s">
        <v>3</v>
      </c>
      <c r="C72" s="5" t="s">
        <v>8</v>
      </c>
      <c r="D72" s="22" t="s">
        <v>4</v>
      </c>
      <c r="E72" s="36"/>
      <c r="F72" s="26"/>
      <c r="G72" s="26"/>
    </row>
    <row r="73" spans="1:7" ht="14.25" customHeight="1" x14ac:dyDescent="0.2">
      <c r="A73" s="6" t="s">
        <v>14</v>
      </c>
      <c r="B73" s="14" t="s">
        <v>15</v>
      </c>
      <c r="C73" s="7" t="s">
        <v>17</v>
      </c>
      <c r="D73" s="8"/>
      <c r="E73" s="37"/>
      <c r="F73" s="35"/>
      <c r="G73" s="26"/>
    </row>
    <row r="74" spans="1:7" ht="13.5" customHeight="1" x14ac:dyDescent="0.2">
      <c r="A74" s="6"/>
      <c r="B74" s="19"/>
      <c r="C74" s="17" t="s">
        <v>9</v>
      </c>
      <c r="D74" s="16">
        <f>D75</f>
        <v>32139</v>
      </c>
      <c r="E74" s="27"/>
      <c r="F74" s="46"/>
      <c r="G74" s="35"/>
    </row>
    <row r="75" spans="1:7" x14ac:dyDescent="0.2">
      <c r="A75" s="8">
        <v>7200</v>
      </c>
      <c r="B75" s="9"/>
      <c r="C75" s="9" t="s">
        <v>16</v>
      </c>
      <c r="D75" s="11">
        <f>D13+D54+D27+D30+SUM(D55:D58)+D42+D43+D60+D61+D62+D63+D64+D47+D66+D48+D49</f>
        <v>32139</v>
      </c>
      <c r="E75" s="27"/>
      <c r="F75" s="26"/>
      <c r="G75" s="26"/>
    </row>
    <row r="76" spans="1:7" ht="25.5" x14ac:dyDescent="0.2">
      <c r="A76" s="70" t="s">
        <v>29</v>
      </c>
      <c r="B76" s="12" t="s">
        <v>33</v>
      </c>
      <c r="C76" s="89" t="s">
        <v>30</v>
      </c>
      <c r="D76" s="55"/>
      <c r="E76" s="25"/>
      <c r="F76" s="27"/>
      <c r="G76" s="26"/>
    </row>
    <row r="77" spans="1:7" x14ac:dyDescent="0.2">
      <c r="A77" s="80"/>
      <c r="B77" s="72"/>
      <c r="C77" s="74" t="s">
        <v>9</v>
      </c>
      <c r="D77" s="90">
        <f>D78</f>
        <v>2300</v>
      </c>
      <c r="E77" s="92"/>
      <c r="F77" s="27"/>
      <c r="G77" s="26"/>
    </row>
    <row r="78" spans="1:7" x14ac:dyDescent="0.2">
      <c r="A78" s="8">
        <v>6000</v>
      </c>
      <c r="B78" s="72"/>
      <c r="C78" s="72" t="s">
        <v>36</v>
      </c>
      <c r="D78" s="55">
        <v>2300</v>
      </c>
      <c r="E78" s="93"/>
      <c r="F78" s="59"/>
      <c r="G78" s="26"/>
    </row>
    <row r="79" spans="1:7" ht="25.5" x14ac:dyDescent="0.2">
      <c r="A79" s="70" t="s">
        <v>29</v>
      </c>
      <c r="B79" s="55" t="s">
        <v>15</v>
      </c>
      <c r="C79" s="89" t="s">
        <v>30</v>
      </c>
      <c r="D79" s="55"/>
      <c r="E79" s="25"/>
      <c r="F79" s="59"/>
      <c r="G79" s="26"/>
    </row>
    <row r="80" spans="1:7" x14ac:dyDescent="0.2">
      <c r="A80" s="80"/>
      <c r="B80" s="72"/>
      <c r="C80" s="74" t="s">
        <v>9</v>
      </c>
      <c r="D80" s="90">
        <f>D81</f>
        <v>18128</v>
      </c>
      <c r="E80" s="92"/>
      <c r="F80" s="81"/>
      <c r="G80" s="26"/>
    </row>
    <row r="81" spans="1:7" s="58" customFormat="1" x14ac:dyDescent="0.2">
      <c r="A81" s="8">
        <v>6000</v>
      </c>
      <c r="B81" s="72"/>
      <c r="C81" s="72" t="s">
        <v>36</v>
      </c>
      <c r="D81" s="55">
        <v>18128</v>
      </c>
      <c r="E81" s="93"/>
      <c r="F81" s="102"/>
      <c r="G81" s="59"/>
    </row>
    <row r="82" spans="1:7" s="58" customFormat="1" ht="38.25" x14ac:dyDescent="0.2">
      <c r="A82" s="82" t="s">
        <v>26</v>
      </c>
      <c r="B82" s="82" t="s">
        <v>15</v>
      </c>
      <c r="C82" s="91" t="s">
        <v>37</v>
      </c>
      <c r="D82" s="55"/>
      <c r="E82" s="93"/>
      <c r="F82" s="102"/>
      <c r="G82" s="59"/>
    </row>
    <row r="83" spans="1:7" s="58" customFormat="1" x14ac:dyDescent="0.2">
      <c r="A83" s="80"/>
      <c r="B83" s="72"/>
      <c r="C83" s="74" t="s">
        <v>9</v>
      </c>
      <c r="D83" s="90">
        <f>D84</f>
        <v>645</v>
      </c>
      <c r="E83" s="59"/>
      <c r="F83" s="102"/>
      <c r="G83" s="59"/>
    </row>
    <row r="84" spans="1:7" s="58" customFormat="1" x14ac:dyDescent="0.2">
      <c r="A84" s="8">
        <v>6200</v>
      </c>
      <c r="B84" s="72"/>
      <c r="C84" s="72" t="s">
        <v>38</v>
      </c>
      <c r="D84" s="55">
        <v>645</v>
      </c>
      <c r="E84" s="93"/>
      <c r="F84" s="102"/>
      <c r="G84" s="59"/>
    </row>
    <row r="85" spans="1:7" s="58" customFormat="1" ht="25.5" x14ac:dyDescent="0.2">
      <c r="A85" s="69" t="s">
        <v>34</v>
      </c>
      <c r="B85" s="72" t="s">
        <v>24</v>
      </c>
      <c r="C85" s="67" t="s">
        <v>39</v>
      </c>
      <c r="D85" s="55"/>
      <c r="E85" s="93"/>
      <c r="F85" s="102"/>
      <c r="G85" s="59"/>
    </row>
    <row r="86" spans="1:7" s="58" customFormat="1" x14ac:dyDescent="0.2">
      <c r="A86" s="80"/>
      <c r="B86" s="72"/>
      <c r="C86" s="74" t="s">
        <v>9</v>
      </c>
      <c r="D86" s="90">
        <f>D87</f>
        <v>1800</v>
      </c>
      <c r="E86" s="27"/>
      <c r="F86" s="81"/>
      <c r="G86" s="59"/>
    </row>
    <row r="87" spans="1:7" s="58" customFormat="1" x14ac:dyDescent="0.2">
      <c r="A87" s="8">
        <v>5200</v>
      </c>
      <c r="B87" s="72"/>
      <c r="C87" s="72" t="s">
        <v>19</v>
      </c>
      <c r="D87" s="55">
        <v>1800</v>
      </c>
      <c r="E87" s="64"/>
      <c r="F87" s="102"/>
      <c r="G87" s="59"/>
    </row>
    <row r="88" spans="1:7" s="58" customFormat="1" ht="29.25" customHeight="1" x14ac:dyDescent="0.2">
      <c r="A88" s="104" t="s">
        <v>40</v>
      </c>
      <c r="B88" s="82" t="s">
        <v>15</v>
      </c>
      <c r="C88" s="71" t="s">
        <v>41</v>
      </c>
      <c r="D88" s="74"/>
      <c r="E88" s="102"/>
      <c r="F88" s="102"/>
      <c r="G88" s="59"/>
    </row>
    <row r="89" spans="1:7" s="58" customFormat="1" x14ac:dyDescent="0.2">
      <c r="A89" s="80"/>
      <c r="B89" s="72"/>
      <c r="C89" s="74" t="s">
        <v>9</v>
      </c>
      <c r="D89" s="90">
        <f>D90</f>
        <v>625</v>
      </c>
      <c r="E89" s="27"/>
      <c r="F89" s="102"/>
      <c r="G89" s="59"/>
    </row>
    <row r="90" spans="1:7" s="58" customFormat="1" x14ac:dyDescent="0.2">
      <c r="A90" s="8">
        <v>3200</v>
      </c>
      <c r="B90" s="72"/>
      <c r="C90" s="72" t="s">
        <v>42</v>
      </c>
      <c r="D90" s="55">
        <v>625</v>
      </c>
      <c r="E90" s="64"/>
      <c r="F90" s="102"/>
      <c r="G90" s="59"/>
    </row>
    <row r="91" spans="1:7" s="58" customFormat="1" ht="25.5" x14ac:dyDescent="0.2">
      <c r="A91" s="104" t="s">
        <v>18</v>
      </c>
      <c r="B91" s="82" t="s">
        <v>15</v>
      </c>
      <c r="C91" s="67" t="s">
        <v>235</v>
      </c>
      <c r="D91" s="74"/>
      <c r="E91" s="64"/>
      <c r="F91" s="102"/>
      <c r="G91" s="59"/>
    </row>
    <row r="92" spans="1:7" s="58" customFormat="1" x14ac:dyDescent="0.2">
      <c r="A92" s="73"/>
      <c r="B92" s="12"/>
      <c r="C92" s="74" t="s">
        <v>9</v>
      </c>
      <c r="D92" s="56">
        <f>SUM(D93:D94)</f>
        <v>3363</v>
      </c>
      <c r="E92" s="59"/>
      <c r="F92" s="102"/>
      <c r="G92" s="59"/>
    </row>
    <row r="93" spans="1:7" s="58" customFormat="1" ht="15.75" customHeight="1" x14ac:dyDescent="0.2">
      <c r="A93" s="70">
        <v>1100</v>
      </c>
      <c r="B93" s="55"/>
      <c r="C93" s="72" t="s">
        <v>45</v>
      </c>
      <c r="D93" s="85">
        <v>2710</v>
      </c>
      <c r="E93" s="64"/>
      <c r="F93" s="102"/>
      <c r="G93" s="59"/>
    </row>
    <row r="94" spans="1:7" s="58" customFormat="1" ht="15.75" customHeight="1" x14ac:dyDescent="0.2">
      <c r="A94" s="70">
        <v>1200</v>
      </c>
      <c r="B94" s="55"/>
      <c r="C94" s="72" t="s">
        <v>25</v>
      </c>
      <c r="D94" s="74">
        <v>653</v>
      </c>
      <c r="E94" s="102"/>
      <c r="F94" s="102"/>
      <c r="G94" s="59"/>
    </row>
    <row r="95" spans="1:7" s="58" customFormat="1" ht="25.5" x14ac:dyDescent="0.2">
      <c r="A95" s="110" t="s">
        <v>47</v>
      </c>
      <c r="B95" s="111" t="s">
        <v>15</v>
      </c>
      <c r="C95" s="112" t="s">
        <v>48</v>
      </c>
      <c r="D95" s="113"/>
      <c r="E95" s="114"/>
      <c r="F95" s="102"/>
      <c r="G95" s="59"/>
    </row>
    <row r="96" spans="1:7" s="58" customFormat="1" ht="15.75" customHeight="1" x14ac:dyDescent="0.2">
      <c r="A96" s="115"/>
      <c r="B96" s="116"/>
      <c r="C96" s="117" t="s">
        <v>9</v>
      </c>
      <c r="D96" s="118">
        <v>35464</v>
      </c>
      <c r="E96" s="107"/>
      <c r="F96" s="102"/>
      <c r="G96" s="59"/>
    </row>
    <row r="97" spans="1:7" s="58" customFormat="1" ht="15.75" customHeight="1" x14ac:dyDescent="0.2">
      <c r="A97" s="116">
        <v>1100</v>
      </c>
      <c r="B97" s="116"/>
      <c r="C97" s="116" t="s">
        <v>49</v>
      </c>
      <c r="D97" s="116">
        <v>28579</v>
      </c>
      <c r="E97" s="120"/>
      <c r="F97" s="102"/>
      <c r="G97" s="59"/>
    </row>
    <row r="98" spans="1:7" s="58" customFormat="1" ht="15.75" customHeight="1" x14ac:dyDescent="0.2">
      <c r="A98" s="116">
        <v>1200</v>
      </c>
      <c r="B98" s="116"/>
      <c r="C98" s="116" t="s">
        <v>50</v>
      </c>
      <c r="D98" s="116">
        <v>6885</v>
      </c>
      <c r="E98" s="120"/>
      <c r="F98" s="102"/>
      <c r="G98" s="59"/>
    </row>
    <row r="99" spans="1:7" s="58" customFormat="1" ht="15.75" customHeight="1" x14ac:dyDescent="0.2">
      <c r="A99" s="110" t="s">
        <v>47</v>
      </c>
      <c r="B99" s="111" t="s">
        <v>15</v>
      </c>
      <c r="C99" s="112" t="s">
        <v>51</v>
      </c>
      <c r="D99" s="119"/>
      <c r="E99" s="120"/>
      <c r="F99" s="102"/>
      <c r="G99" s="59"/>
    </row>
    <row r="100" spans="1:7" s="58" customFormat="1" ht="15.75" customHeight="1" x14ac:dyDescent="0.2">
      <c r="A100" s="115"/>
      <c r="B100" s="116"/>
      <c r="C100" s="117" t="s">
        <v>9</v>
      </c>
      <c r="D100" s="118">
        <v>51592</v>
      </c>
      <c r="E100" s="107"/>
      <c r="F100" s="102"/>
      <c r="G100" s="59"/>
    </row>
    <row r="101" spans="1:7" s="58" customFormat="1" ht="15.75" customHeight="1" x14ac:dyDescent="0.2">
      <c r="A101" s="116">
        <v>1100</v>
      </c>
      <c r="B101" s="116"/>
      <c r="C101" s="116" t="s">
        <v>49</v>
      </c>
      <c r="D101" s="116">
        <v>41576</v>
      </c>
      <c r="E101" s="120"/>
      <c r="F101" s="102"/>
      <c r="G101" s="59"/>
    </row>
    <row r="102" spans="1:7" s="58" customFormat="1" ht="15.75" customHeight="1" x14ac:dyDescent="0.2">
      <c r="A102" s="116">
        <v>1200</v>
      </c>
      <c r="B102" s="116"/>
      <c r="C102" s="116" t="s">
        <v>50</v>
      </c>
      <c r="D102" s="116">
        <v>10016</v>
      </c>
      <c r="E102" s="120"/>
      <c r="F102" s="102"/>
      <c r="G102" s="59"/>
    </row>
    <row r="103" spans="1:7" s="58" customFormat="1" ht="15.75" customHeight="1" x14ac:dyDescent="0.2">
      <c r="A103" s="110" t="s">
        <v>47</v>
      </c>
      <c r="B103" s="111" t="s">
        <v>15</v>
      </c>
      <c r="C103" s="112" t="s">
        <v>52</v>
      </c>
      <c r="D103" s="119"/>
      <c r="E103" s="120"/>
      <c r="F103" s="102"/>
      <c r="G103" s="59"/>
    </row>
    <row r="104" spans="1:7" s="58" customFormat="1" ht="15.75" customHeight="1" x14ac:dyDescent="0.2">
      <c r="A104" s="115"/>
      <c r="B104" s="116"/>
      <c r="C104" s="117" t="s">
        <v>9</v>
      </c>
      <c r="D104" s="118">
        <v>51400</v>
      </c>
      <c r="E104" s="107"/>
      <c r="F104" s="102"/>
      <c r="G104" s="59"/>
    </row>
    <row r="105" spans="1:7" s="58" customFormat="1" ht="15.75" customHeight="1" x14ac:dyDescent="0.2">
      <c r="A105" s="116">
        <v>1100</v>
      </c>
      <c r="B105" s="116"/>
      <c r="C105" s="116" t="s">
        <v>49</v>
      </c>
      <c r="D105" s="116">
        <v>41422</v>
      </c>
      <c r="E105" s="120"/>
      <c r="F105" s="102"/>
      <c r="G105" s="59"/>
    </row>
    <row r="106" spans="1:7" s="58" customFormat="1" ht="15.75" customHeight="1" x14ac:dyDescent="0.2">
      <c r="A106" s="116">
        <v>1200</v>
      </c>
      <c r="B106" s="116"/>
      <c r="C106" s="116" t="s">
        <v>50</v>
      </c>
      <c r="D106" s="116">
        <v>9978</v>
      </c>
      <c r="E106" s="120"/>
      <c r="F106" s="102"/>
      <c r="G106" s="59"/>
    </row>
    <row r="107" spans="1:7" s="58" customFormat="1" ht="15.75" customHeight="1" x14ac:dyDescent="0.2">
      <c r="A107" s="110" t="s">
        <v>47</v>
      </c>
      <c r="B107" s="111" t="s">
        <v>15</v>
      </c>
      <c r="C107" s="112" t="s">
        <v>53</v>
      </c>
      <c r="D107" s="119"/>
      <c r="E107" s="120"/>
      <c r="F107" s="102"/>
      <c r="G107" s="59"/>
    </row>
    <row r="108" spans="1:7" s="58" customFormat="1" ht="15.75" customHeight="1" x14ac:dyDescent="0.2">
      <c r="A108" s="115"/>
      <c r="B108" s="116"/>
      <c r="C108" s="117" t="s">
        <v>9</v>
      </c>
      <c r="D108" s="118">
        <v>42715</v>
      </c>
      <c r="E108" s="107"/>
      <c r="F108" s="102"/>
      <c r="G108" s="59"/>
    </row>
    <row r="109" spans="1:7" s="58" customFormat="1" ht="15.75" customHeight="1" x14ac:dyDescent="0.2">
      <c r="A109" s="116">
        <v>1100</v>
      </c>
      <c r="B109" s="116"/>
      <c r="C109" s="116" t="s">
        <v>49</v>
      </c>
      <c r="D109" s="116">
        <v>34423</v>
      </c>
      <c r="E109" s="120"/>
      <c r="F109" s="102"/>
      <c r="G109" s="59"/>
    </row>
    <row r="110" spans="1:7" s="58" customFormat="1" ht="15.75" customHeight="1" x14ac:dyDescent="0.2">
      <c r="A110" s="116">
        <v>1200</v>
      </c>
      <c r="B110" s="116"/>
      <c r="C110" s="116" t="s">
        <v>50</v>
      </c>
      <c r="D110" s="116">
        <v>8292</v>
      </c>
      <c r="E110" s="120"/>
      <c r="F110" s="102"/>
      <c r="G110" s="59"/>
    </row>
    <row r="111" spans="1:7" s="58" customFormat="1" ht="15.75" customHeight="1" x14ac:dyDescent="0.2">
      <c r="A111" s="110" t="s">
        <v>47</v>
      </c>
      <c r="B111" s="111" t="s">
        <v>15</v>
      </c>
      <c r="C111" s="112" t="s">
        <v>54</v>
      </c>
      <c r="D111" s="119"/>
      <c r="E111" s="120"/>
      <c r="F111" s="102"/>
      <c r="G111" s="59"/>
    </row>
    <row r="112" spans="1:7" s="58" customFormat="1" ht="15.75" customHeight="1" x14ac:dyDescent="0.2">
      <c r="A112" s="115"/>
      <c r="B112" s="116"/>
      <c r="C112" s="117" t="s">
        <v>9</v>
      </c>
      <c r="D112" s="118">
        <v>55436</v>
      </c>
      <c r="E112" s="107"/>
      <c r="F112" s="102"/>
      <c r="G112" s="59"/>
    </row>
    <row r="113" spans="1:7" s="58" customFormat="1" ht="15.75" customHeight="1" x14ac:dyDescent="0.2">
      <c r="A113" s="116">
        <v>1100</v>
      </c>
      <c r="B113" s="116"/>
      <c r="C113" s="116" t="s">
        <v>49</v>
      </c>
      <c r="D113" s="116">
        <v>44674</v>
      </c>
      <c r="E113" s="120"/>
      <c r="F113" s="102"/>
      <c r="G113" s="59"/>
    </row>
    <row r="114" spans="1:7" s="58" customFormat="1" ht="15.75" customHeight="1" x14ac:dyDescent="0.2">
      <c r="A114" s="116">
        <v>1200</v>
      </c>
      <c r="B114" s="116"/>
      <c r="C114" s="116" t="s">
        <v>50</v>
      </c>
      <c r="D114" s="116">
        <v>10762</v>
      </c>
      <c r="E114" s="120"/>
      <c r="F114" s="102"/>
      <c r="G114" s="59"/>
    </row>
    <row r="115" spans="1:7" s="58" customFormat="1" ht="15.75" customHeight="1" x14ac:dyDescent="0.2">
      <c r="A115" s="110" t="s">
        <v>47</v>
      </c>
      <c r="B115" s="111" t="s">
        <v>15</v>
      </c>
      <c r="C115" s="112" t="s">
        <v>55</v>
      </c>
      <c r="D115" s="119"/>
      <c r="E115" s="120"/>
      <c r="F115" s="102"/>
      <c r="G115" s="59"/>
    </row>
    <row r="116" spans="1:7" s="58" customFormat="1" ht="15.75" customHeight="1" x14ac:dyDescent="0.2">
      <c r="A116" s="115"/>
      <c r="B116" s="116"/>
      <c r="C116" s="117" t="s">
        <v>9</v>
      </c>
      <c r="D116" s="118">
        <v>41832</v>
      </c>
      <c r="E116" s="107"/>
      <c r="F116" s="102"/>
      <c r="G116" s="59"/>
    </row>
    <row r="117" spans="1:7" s="58" customFormat="1" ht="15.75" customHeight="1" x14ac:dyDescent="0.2">
      <c r="A117" s="116">
        <v>1100</v>
      </c>
      <c r="B117" s="116"/>
      <c r="C117" s="116" t="s">
        <v>49</v>
      </c>
      <c r="D117" s="116">
        <v>33711</v>
      </c>
      <c r="E117" s="120"/>
      <c r="F117" s="102"/>
      <c r="G117" s="59"/>
    </row>
    <row r="118" spans="1:7" s="58" customFormat="1" ht="15.75" customHeight="1" x14ac:dyDescent="0.2">
      <c r="A118" s="116">
        <v>1200</v>
      </c>
      <c r="B118" s="116"/>
      <c r="C118" s="116" t="s">
        <v>50</v>
      </c>
      <c r="D118" s="116">
        <v>8121</v>
      </c>
      <c r="E118" s="120"/>
      <c r="F118" s="102"/>
      <c r="G118" s="59"/>
    </row>
    <row r="119" spans="1:7" s="58" customFormat="1" ht="15.75" customHeight="1" x14ac:dyDescent="0.2">
      <c r="A119" s="110" t="s">
        <v>47</v>
      </c>
      <c r="B119" s="111" t="s">
        <v>15</v>
      </c>
      <c r="C119" s="112" t="s">
        <v>56</v>
      </c>
      <c r="D119" s="119"/>
      <c r="E119" s="120"/>
      <c r="F119" s="102"/>
      <c r="G119" s="59"/>
    </row>
    <row r="120" spans="1:7" s="58" customFormat="1" ht="15.75" customHeight="1" x14ac:dyDescent="0.2">
      <c r="A120" s="115"/>
      <c r="B120" s="116"/>
      <c r="C120" s="117" t="s">
        <v>9</v>
      </c>
      <c r="D120" s="118">
        <v>32068</v>
      </c>
      <c r="E120" s="107"/>
      <c r="F120" s="102"/>
      <c r="G120" s="59"/>
    </row>
    <row r="121" spans="1:7" s="58" customFormat="1" ht="15.75" customHeight="1" x14ac:dyDescent="0.2">
      <c r="A121" s="116">
        <v>1100</v>
      </c>
      <c r="B121" s="116"/>
      <c r="C121" s="116" t="s">
        <v>49</v>
      </c>
      <c r="D121" s="116">
        <v>25843</v>
      </c>
      <c r="E121" s="120"/>
      <c r="F121" s="102"/>
      <c r="G121" s="59"/>
    </row>
    <row r="122" spans="1:7" s="58" customFormat="1" ht="15.75" customHeight="1" x14ac:dyDescent="0.2">
      <c r="A122" s="116">
        <v>1200</v>
      </c>
      <c r="B122" s="116"/>
      <c r="C122" s="116" t="s">
        <v>50</v>
      </c>
      <c r="D122" s="116">
        <v>6225</v>
      </c>
      <c r="E122" s="120"/>
      <c r="F122" s="102"/>
      <c r="G122" s="59"/>
    </row>
    <row r="123" spans="1:7" s="58" customFormat="1" ht="25.5" x14ac:dyDescent="0.2">
      <c r="A123" s="110" t="s">
        <v>47</v>
      </c>
      <c r="B123" s="111" t="s">
        <v>15</v>
      </c>
      <c r="C123" s="112" t="s">
        <v>57</v>
      </c>
      <c r="D123" s="119"/>
      <c r="E123" s="120"/>
      <c r="F123" s="102"/>
      <c r="G123" s="59"/>
    </row>
    <row r="124" spans="1:7" s="58" customFormat="1" ht="15.75" customHeight="1" x14ac:dyDescent="0.2">
      <c r="A124" s="115"/>
      <c r="B124" s="116"/>
      <c r="C124" s="117" t="s">
        <v>9</v>
      </c>
      <c r="D124" s="118">
        <v>29640</v>
      </c>
      <c r="E124" s="107"/>
      <c r="F124" s="102"/>
      <c r="G124" s="59"/>
    </row>
    <row r="125" spans="1:7" s="58" customFormat="1" ht="15.75" customHeight="1" x14ac:dyDescent="0.2">
      <c r="A125" s="116">
        <v>1100</v>
      </c>
      <c r="B125" s="116"/>
      <c r="C125" s="116" t="s">
        <v>49</v>
      </c>
      <c r="D125" s="116">
        <v>23886</v>
      </c>
      <c r="E125" s="120"/>
      <c r="F125" s="102"/>
      <c r="G125" s="59"/>
    </row>
    <row r="126" spans="1:7" s="58" customFormat="1" ht="15.75" customHeight="1" x14ac:dyDescent="0.2">
      <c r="A126" s="116">
        <v>1200</v>
      </c>
      <c r="B126" s="116"/>
      <c r="C126" s="116" t="s">
        <v>50</v>
      </c>
      <c r="D126" s="116">
        <v>5754</v>
      </c>
      <c r="E126" s="120"/>
      <c r="F126" s="102"/>
      <c r="G126" s="59"/>
    </row>
    <row r="127" spans="1:7" s="58" customFormat="1" ht="15.75" customHeight="1" x14ac:dyDescent="0.2">
      <c r="A127" s="110" t="s">
        <v>47</v>
      </c>
      <c r="B127" s="111" t="s">
        <v>15</v>
      </c>
      <c r="C127" s="112" t="s">
        <v>58</v>
      </c>
      <c r="D127" s="119"/>
      <c r="E127" s="120"/>
      <c r="F127" s="102"/>
      <c r="G127" s="59"/>
    </row>
    <row r="128" spans="1:7" s="58" customFormat="1" ht="15.75" customHeight="1" x14ac:dyDescent="0.2">
      <c r="A128" s="115"/>
      <c r="B128" s="116"/>
      <c r="C128" s="117" t="s">
        <v>9</v>
      </c>
      <c r="D128" s="118">
        <v>56016</v>
      </c>
      <c r="E128" s="107"/>
      <c r="F128" s="102"/>
      <c r="G128" s="59"/>
    </row>
    <row r="129" spans="1:8" s="58" customFormat="1" ht="15.75" customHeight="1" x14ac:dyDescent="0.2">
      <c r="A129" s="116">
        <v>1100</v>
      </c>
      <c r="B129" s="116"/>
      <c r="C129" s="116" t="s">
        <v>49</v>
      </c>
      <c r="D129" s="116">
        <v>45141</v>
      </c>
      <c r="E129" s="120"/>
      <c r="F129" s="102"/>
      <c r="G129" s="59"/>
    </row>
    <row r="130" spans="1:8" s="58" customFormat="1" ht="15.75" customHeight="1" x14ac:dyDescent="0.2">
      <c r="A130" s="116">
        <v>1200</v>
      </c>
      <c r="B130" s="116"/>
      <c r="C130" s="116" t="s">
        <v>50</v>
      </c>
      <c r="D130" s="116">
        <v>10875</v>
      </c>
      <c r="E130" s="120"/>
      <c r="F130" s="102"/>
      <c r="G130" s="59"/>
    </row>
    <row r="131" spans="1:8" s="58" customFormat="1" ht="15.75" customHeight="1" x14ac:dyDescent="0.2">
      <c r="A131" s="110" t="s">
        <v>47</v>
      </c>
      <c r="B131" s="111" t="s">
        <v>15</v>
      </c>
      <c r="C131" s="112" t="s">
        <v>59</v>
      </c>
      <c r="D131" s="119"/>
      <c r="E131" s="120"/>
      <c r="F131" s="102"/>
      <c r="G131" s="59"/>
    </row>
    <row r="132" spans="1:8" s="58" customFormat="1" ht="22.5" customHeight="1" x14ac:dyDescent="0.2">
      <c r="A132" s="115"/>
      <c r="B132" s="116"/>
      <c r="C132" s="117" t="s">
        <v>9</v>
      </c>
      <c r="D132" s="118">
        <v>21864</v>
      </c>
      <c r="E132" s="107"/>
      <c r="F132" s="81"/>
      <c r="G132" s="59"/>
    </row>
    <row r="133" spans="1:8" s="58" customFormat="1" ht="15.75" customHeight="1" x14ac:dyDescent="0.2">
      <c r="A133" s="116">
        <v>1100</v>
      </c>
      <c r="B133" s="116"/>
      <c r="C133" s="116" t="s">
        <v>49</v>
      </c>
      <c r="D133" s="116">
        <v>17619</v>
      </c>
      <c r="E133" s="120"/>
      <c r="F133" s="102"/>
      <c r="G133" s="59"/>
    </row>
    <row r="134" spans="1:8" s="58" customFormat="1" ht="15.75" customHeight="1" x14ac:dyDescent="0.2">
      <c r="A134" s="116">
        <v>1200</v>
      </c>
      <c r="B134" s="116"/>
      <c r="C134" s="116" t="s">
        <v>50</v>
      </c>
      <c r="D134" s="116">
        <v>4245</v>
      </c>
      <c r="E134" s="120"/>
      <c r="F134" s="102"/>
      <c r="G134" s="59"/>
    </row>
    <row r="135" spans="1:8" s="58" customFormat="1" x14ac:dyDescent="0.2">
      <c r="A135" s="110" t="s">
        <v>47</v>
      </c>
      <c r="B135" s="111" t="s">
        <v>15</v>
      </c>
      <c r="C135" s="112" t="s">
        <v>60</v>
      </c>
      <c r="D135" s="119"/>
      <c r="E135" s="120"/>
      <c r="F135" s="64"/>
      <c r="G135" s="59"/>
      <c r="H135" s="59"/>
    </row>
    <row r="136" spans="1:8" s="58" customFormat="1" x14ac:dyDescent="0.2">
      <c r="A136" s="115"/>
      <c r="B136" s="116"/>
      <c r="C136" s="117" t="s">
        <v>9</v>
      </c>
      <c r="D136" s="118">
        <v>95560</v>
      </c>
      <c r="E136" s="107"/>
      <c r="F136" s="27"/>
      <c r="G136" s="59"/>
    </row>
    <row r="137" spans="1:8" s="58" customFormat="1" x14ac:dyDescent="0.2">
      <c r="A137" s="116">
        <v>1100</v>
      </c>
      <c r="B137" s="116"/>
      <c r="C137" s="116" t="s">
        <v>49</v>
      </c>
      <c r="D137" s="116">
        <v>77009</v>
      </c>
      <c r="E137" s="120"/>
      <c r="F137" s="27"/>
      <c r="G137" s="59"/>
    </row>
    <row r="138" spans="1:8" s="58" customFormat="1" ht="22.5" customHeight="1" x14ac:dyDescent="0.2">
      <c r="A138" s="116">
        <v>1200</v>
      </c>
      <c r="B138" s="116"/>
      <c r="C138" s="116" t="s">
        <v>50</v>
      </c>
      <c r="D138" s="116">
        <v>18551</v>
      </c>
      <c r="E138" s="120"/>
      <c r="F138" s="32"/>
      <c r="G138" s="59"/>
    </row>
    <row r="139" spans="1:8" s="58" customFormat="1" x14ac:dyDescent="0.2">
      <c r="A139" s="110" t="s">
        <v>47</v>
      </c>
      <c r="B139" s="111" t="s">
        <v>24</v>
      </c>
      <c r="C139" s="112" t="s">
        <v>61</v>
      </c>
      <c r="D139" s="119"/>
      <c r="E139" s="120"/>
      <c r="F139" s="27"/>
      <c r="G139" s="59"/>
    </row>
    <row r="140" spans="1:8" s="58" customFormat="1" x14ac:dyDescent="0.2">
      <c r="A140" s="115"/>
      <c r="B140" s="116"/>
      <c r="C140" s="117" t="s">
        <v>9</v>
      </c>
      <c r="D140" s="118">
        <v>153792</v>
      </c>
      <c r="E140" s="107"/>
      <c r="F140" s="27"/>
      <c r="G140" s="59"/>
    </row>
    <row r="141" spans="1:8" x14ac:dyDescent="0.2">
      <c r="A141" s="116">
        <v>1100</v>
      </c>
      <c r="B141" s="116"/>
      <c r="C141" s="116" t="s">
        <v>49</v>
      </c>
      <c r="D141" s="116">
        <v>123936</v>
      </c>
      <c r="E141" s="120"/>
      <c r="G141" s="26"/>
    </row>
    <row r="142" spans="1:8" x14ac:dyDescent="0.2">
      <c r="A142" s="116">
        <v>1200</v>
      </c>
      <c r="B142" s="116"/>
      <c r="C142" s="116" t="s">
        <v>50</v>
      </c>
      <c r="D142" s="116">
        <v>29856</v>
      </c>
      <c r="E142" s="120"/>
    </row>
    <row r="143" spans="1:8" x14ac:dyDescent="0.2">
      <c r="A143" s="110" t="s">
        <v>47</v>
      </c>
      <c r="B143" s="111" t="s">
        <v>24</v>
      </c>
      <c r="C143" s="112" t="s">
        <v>62</v>
      </c>
      <c r="D143" s="119"/>
      <c r="E143" s="120"/>
    </row>
    <row r="144" spans="1:8" x14ac:dyDescent="0.2">
      <c r="A144" s="115"/>
      <c r="B144" s="116"/>
      <c r="C144" s="117" t="s">
        <v>9</v>
      </c>
      <c r="D144" s="118">
        <v>432485</v>
      </c>
      <c r="E144" s="107"/>
    </row>
    <row r="145" spans="1:5" ht="17.25" customHeight="1" x14ac:dyDescent="0.2">
      <c r="A145" s="116">
        <v>1100</v>
      </c>
      <c r="B145" s="116"/>
      <c r="C145" s="116" t="s">
        <v>49</v>
      </c>
      <c r="D145" s="116">
        <v>348525</v>
      </c>
      <c r="E145" s="120"/>
    </row>
    <row r="146" spans="1:5" x14ac:dyDescent="0.2">
      <c r="A146" s="116">
        <v>1200</v>
      </c>
      <c r="B146" s="116"/>
      <c r="C146" s="116" t="s">
        <v>50</v>
      </c>
      <c r="D146" s="116">
        <v>83960</v>
      </c>
      <c r="E146" s="120"/>
    </row>
    <row r="147" spans="1:5" s="58" customFormat="1" ht="25.5" x14ac:dyDescent="0.2">
      <c r="A147" s="110" t="s">
        <v>34</v>
      </c>
      <c r="B147" s="111" t="s">
        <v>15</v>
      </c>
      <c r="C147" s="112" t="s">
        <v>48</v>
      </c>
      <c r="D147" s="113"/>
      <c r="E147" s="120"/>
    </row>
    <row r="148" spans="1:5" s="58" customFormat="1" x14ac:dyDescent="0.2">
      <c r="A148" s="115"/>
      <c r="B148" s="116"/>
      <c r="C148" s="117" t="s">
        <v>9</v>
      </c>
      <c r="D148" s="118">
        <v>1787</v>
      </c>
      <c r="E148" s="107"/>
    </row>
    <row r="149" spans="1:5" s="58" customFormat="1" x14ac:dyDescent="0.2">
      <c r="A149" s="116">
        <v>1100</v>
      </c>
      <c r="B149" s="116"/>
      <c r="C149" s="116" t="s">
        <v>49</v>
      </c>
      <c r="D149" s="116">
        <v>1440</v>
      </c>
      <c r="E149" s="120"/>
    </row>
    <row r="150" spans="1:5" s="58" customFormat="1" x14ac:dyDescent="0.2">
      <c r="A150" s="116">
        <v>1200</v>
      </c>
      <c r="B150" s="116"/>
      <c r="C150" s="116" t="s">
        <v>50</v>
      </c>
      <c r="D150" s="116">
        <v>347</v>
      </c>
      <c r="E150" s="120"/>
    </row>
    <row r="151" spans="1:5" s="58" customFormat="1" x14ac:dyDescent="0.2">
      <c r="A151" s="110" t="s">
        <v>34</v>
      </c>
      <c r="B151" s="111" t="s">
        <v>15</v>
      </c>
      <c r="C151" s="112" t="s">
        <v>51</v>
      </c>
      <c r="D151" s="119"/>
      <c r="E151" s="120"/>
    </row>
    <row r="152" spans="1:5" s="58" customFormat="1" x14ac:dyDescent="0.2">
      <c r="A152" s="115"/>
      <c r="B152" s="116"/>
      <c r="C152" s="117" t="s">
        <v>9</v>
      </c>
      <c r="D152" s="118">
        <v>2808</v>
      </c>
      <c r="E152" s="107"/>
    </row>
    <row r="153" spans="1:5" s="58" customFormat="1" x14ac:dyDescent="0.2">
      <c r="A153" s="116">
        <v>1100</v>
      </c>
      <c r="B153" s="116"/>
      <c r="C153" s="116" t="s">
        <v>49</v>
      </c>
      <c r="D153" s="116">
        <v>2263</v>
      </c>
      <c r="E153" s="120"/>
    </row>
    <row r="154" spans="1:5" s="58" customFormat="1" x14ac:dyDescent="0.2">
      <c r="A154" s="116">
        <v>1200</v>
      </c>
      <c r="B154" s="116"/>
      <c r="C154" s="116" t="s">
        <v>50</v>
      </c>
      <c r="D154" s="116">
        <v>545</v>
      </c>
      <c r="E154" s="120"/>
    </row>
    <row r="155" spans="1:5" s="58" customFormat="1" x14ac:dyDescent="0.2">
      <c r="A155" s="110" t="s">
        <v>34</v>
      </c>
      <c r="B155" s="111" t="s">
        <v>15</v>
      </c>
      <c r="C155" s="112" t="s">
        <v>52</v>
      </c>
      <c r="D155" s="119"/>
      <c r="E155" s="120"/>
    </row>
    <row r="156" spans="1:5" s="58" customFormat="1" x14ac:dyDescent="0.2">
      <c r="A156" s="115"/>
      <c r="B156" s="116"/>
      <c r="C156" s="117" t="s">
        <v>9</v>
      </c>
      <c r="D156" s="118">
        <v>2676</v>
      </c>
      <c r="E156" s="107"/>
    </row>
    <row r="157" spans="1:5" s="58" customFormat="1" x14ac:dyDescent="0.2">
      <c r="A157" s="116">
        <v>1100</v>
      </c>
      <c r="B157" s="116"/>
      <c r="C157" s="116" t="s">
        <v>49</v>
      </c>
      <c r="D157" s="116">
        <v>2156</v>
      </c>
      <c r="E157" s="120"/>
    </row>
    <row r="158" spans="1:5" s="58" customFormat="1" x14ac:dyDescent="0.2">
      <c r="A158" s="116">
        <v>1200</v>
      </c>
      <c r="B158" s="116"/>
      <c r="C158" s="116" t="s">
        <v>50</v>
      </c>
      <c r="D158" s="116">
        <v>520</v>
      </c>
      <c r="E158" s="120"/>
    </row>
    <row r="159" spans="1:5" s="58" customFormat="1" x14ac:dyDescent="0.2">
      <c r="A159" s="110" t="s">
        <v>34</v>
      </c>
      <c r="B159" s="111" t="s">
        <v>15</v>
      </c>
      <c r="C159" s="112" t="s">
        <v>53</v>
      </c>
      <c r="D159" s="119"/>
      <c r="E159" s="120"/>
    </row>
    <row r="160" spans="1:5" s="58" customFormat="1" x14ac:dyDescent="0.2">
      <c r="A160" s="115"/>
      <c r="B160" s="116"/>
      <c r="C160" s="117" t="s">
        <v>9</v>
      </c>
      <c r="D160" s="118">
        <v>2212</v>
      </c>
      <c r="E160" s="107"/>
    </row>
    <row r="161" spans="1:5" s="58" customFormat="1" x14ac:dyDescent="0.2">
      <c r="A161" s="116">
        <v>1100</v>
      </c>
      <c r="B161" s="116"/>
      <c r="C161" s="116" t="s">
        <v>49</v>
      </c>
      <c r="D161" s="116">
        <v>1783</v>
      </c>
      <c r="E161" s="120"/>
    </row>
    <row r="162" spans="1:5" s="58" customFormat="1" x14ac:dyDescent="0.2">
      <c r="A162" s="116">
        <v>1200</v>
      </c>
      <c r="B162" s="116"/>
      <c r="C162" s="116" t="s">
        <v>50</v>
      </c>
      <c r="D162" s="116">
        <v>429</v>
      </c>
      <c r="E162" s="120"/>
    </row>
    <row r="163" spans="1:5" s="58" customFormat="1" x14ac:dyDescent="0.2">
      <c r="A163" s="110" t="s">
        <v>34</v>
      </c>
      <c r="B163" s="111" t="s">
        <v>15</v>
      </c>
      <c r="C163" s="112" t="s">
        <v>54</v>
      </c>
      <c r="D163" s="119"/>
      <c r="E163" s="120"/>
    </row>
    <row r="164" spans="1:5" s="58" customFormat="1" x14ac:dyDescent="0.2">
      <c r="A164" s="115"/>
      <c r="B164" s="116"/>
      <c r="C164" s="117" t="s">
        <v>9</v>
      </c>
      <c r="D164" s="118">
        <v>2043</v>
      </c>
      <c r="E164" s="107"/>
    </row>
    <row r="165" spans="1:5" s="58" customFormat="1" x14ac:dyDescent="0.2">
      <c r="A165" s="116">
        <v>1100</v>
      </c>
      <c r="B165" s="116"/>
      <c r="C165" s="116" t="s">
        <v>49</v>
      </c>
      <c r="D165" s="116">
        <v>1646</v>
      </c>
      <c r="E165" s="120"/>
    </row>
    <row r="166" spans="1:5" s="58" customFormat="1" x14ac:dyDescent="0.2">
      <c r="A166" s="116">
        <v>1200</v>
      </c>
      <c r="B166" s="116"/>
      <c r="C166" s="116" t="s">
        <v>50</v>
      </c>
      <c r="D166" s="116">
        <v>397</v>
      </c>
      <c r="E166" s="120"/>
    </row>
    <row r="167" spans="1:5" s="58" customFormat="1" x14ac:dyDescent="0.2">
      <c r="A167" s="110" t="s">
        <v>34</v>
      </c>
      <c r="B167" s="111" t="s">
        <v>15</v>
      </c>
      <c r="C167" s="112" t="s">
        <v>55</v>
      </c>
      <c r="D167" s="119"/>
      <c r="E167" s="120"/>
    </row>
    <row r="168" spans="1:5" s="58" customFormat="1" x14ac:dyDescent="0.2">
      <c r="A168" s="115"/>
      <c r="B168" s="116"/>
      <c r="C168" s="117" t="s">
        <v>9</v>
      </c>
      <c r="D168" s="118">
        <v>1402</v>
      </c>
      <c r="E168" s="107"/>
    </row>
    <row r="169" spans="1:5" s="58" customFormat="1" x14ac:dyDescent="0.2">
      <c r="A169" s="116">
        <v>1100</v>
      </c>
      <c r="B169" s="116"/>
      <c r="C169" s="116" t="s">
        <v>49</v>
      </c>
      <c r="D169" s="116">
        <v>1130</v>
      </c>
      <c r="E169" s="120"/>
    </row>
    <row r="170" spans="1:5" s="58" customFormat="1" x14ac:dyDescent="0.2">
      <c r="A170" s="116">
        <v>1200</v>
      </c>
      <c r="B170" s="116"/>
      <c r="C170" s="116" t="s">
        <v>50</v>
      </c>
      <c r="D170" s="116">
        <v>272</v>
      </c>
      <c r="E170" s="120"/>
    </row>
    <row r="171" spans="1:5" s="58" customFormat="1" x14ac:dyDescent="0.2">
      <c r="A171" s="110" t="s">
        <v>34</v>
      </c>
      <c r="B171" s="111" t="s">
        <v>15</v>
      </c>
      <c r="C171" s="112" t="s">
        <v>56</v>
      </c>
      <c r="D171" s="119"/>
      <c r="E171" s="120"/>
    </row>
    <row r="172" spans="1:5" s="58" customFormat="1" x14ac:dyDescent="0.2">
      <c r="A172" s="115"/>
      <c r="B172" s="116"/>
      <c r="C172" s="117" t="s">
        <v>9</v>
      </c>
      <c r="D172" s="118">
        <v>2676</v>
      </c>
      <c r="E172" s="107"/>
    </row>
    <row r="173" spans="1:5" s="58" customFormat="1" x14ac:dyDescent="0.2">
      <c r="A173" s="116">
        <v>1100</v>
      </c>
      <c r="B173" s="116"/>
      <c r="C173" s="116" t="s">
        <v>49</v>
      </c>
      <c r="D173" s="116">
        <v>2156</v>
      </c>
      <c r="E173" s="120"/>
    </row>
    <row r="174" spans="1:5" s="58" customFormat="1" x14ac:dyDescent="0.2">
      <c r="A174" s="116">
        <v>1200</v>
      </c>
      <c r="B174" s="116"/>
      <c r="C174" s="116" t="s">
        <v>50</v>
      </c>
      <c r="D174" s="116">
        <v>520</v>
      </c>
      <c r="E174" s="120"/>
    </row>
    <row r="175" spans="1:5" s="58" customFormat="1" ht="25.5" x14ac:dyDescent="0.2">
      <c r="A175" s="110" t="s">
        <v>34</v>
      </c>
      <c r="B175" s="111" t="s">
        <v>15</v>
      </c>
      <c r="C175" s="112" t="s">
        <v>63</v>
      </c>
      <c r="D175" s="119"/>
      <c r="E175" s="120"/>
    </row>
    <row r="176" spans="1:5" s="58" customFormat="1" x14ac:dyDescent="0.2">
      <c r="A176" s="115"/>
      <c r="B176" s="116"/>
      <c r="C176" s="117" t="s">
        <v>9</v>
      </c>
      <c r="D176" s="118">
        <v>2295</v>
      </c>
      <c r="E176" s="107"/>
    </row>
    <row r="177" spans="1:5" s="58" customFormat="1" x14ac:dyDescent="0.2">
      <c r="A177" s="116">
        <v>1100</v>
      </c>
      <c r="B177" s="116"/>
      <c r="C177" s="116" t="s">
        <v>49</v>
      </c>
      <c r="D177" s="116">
        <v>1849</v>
      </c>
      <c r="E177" s="120"/>
    </row>
    <row r="178" spans="1:5" s="58" customFormat="1" x14ac:dyDescent="0.2">
      <c r="A178" s="116">
        <v>1200</v>
      </c>
      <c r="B178" s="116"/>
      <c r="C178" s="116" t="s">
        <v>50</v>
      </c>
      <c r="D178" s="116">
        <v>446</v>
      </c>
      <c r="E178" s="120"/>
    </row>
    <row r="179" spans="1:5" s="58" customFormat="1" x14ac:dyDescent="0.2">
      <c r="A179" s="110" t="s">
        <v>34</v>
      </c>
      <c r="B179" s="111" t="s">
        <v>15</v>
      </c>
      <c r="C179" s="112" t="s">
        <v>58</v>
      </c>
      <c r="D179" s="119"/>
      <c r="E179" s="120"/>
    </row>
    <row r="180" spans="1:5" s="58" customFormat="1" x14ac:dyDescent="0.2">
      <c r="A180" s="115"/>
      <c r="B180" s="116"/>
      <c r="C180" s="117" t="s">
        <v>9</v>
      </c>
      <c r="D180" s="118">
        <v>2295</v>
      </c>
      <c r="E180" s="107"/>
    </row>
    <row r="181" spans="1:5" s="58" customFormat="1" x14ac:dyDescent="0.2">
      <c r="A181" s="116">
        <v>1100</v>
      </c>
      <c r="B181" s="116"/>
      <c r="C181" s="116" t="s">
        <v>49</v>
      </c>
      <c r="D181" s="116">
        <v>1849</v>
      </c>
      <c r="E181" s="120"/>
    </row>
    <row r="182" spans="1:5" s="58" customFormat="1" x14ac:dyDescent="0.2">
      <c r="A182" s="116">
        <v>1200</v>
      </c>
      <c r="B182" s="116"/>
      <c r="C182" s="116" t="s">
        <v>50</v>
      </c>
      <c r="D182" s="116">
        <v>446</v>
      </c>
      <c r="E182" s="120"/>
    </row>
    <row r="183" spans="1:5" s="58" customFormat="1" x14ac:dyDescent="0.2">
      <c r="A183" s="110" t="s">
        <v>34</v>
      </c>
      <c r="B183" s="111" t="s">
        <v>15</v>
      </c>
      <c r="C183" s="112" t="s">
        <v>59</v>
      </c>
      <c r="D183" s="119"/>
      <c r="E183" s="120"/>
    </row>
    <row r="184" spans="1:5" s="58" customFormat="1" x14ac:dyDescent="0.2">
      <c r="A184" s="115"/>
      <c r="B184" s="116"/>
      <c r="C184" s="117" t="s">
        <v>9</v>
      </c>
      <c r="D184" s="118">
        <v>2043</v>
      </c>
      <c r="E184" s="107"/>
    </row>
    <row r="185" spans="1:5" s="58" customFormat="1" x14ac:dyDescent="0.2">
      <c r="A185" s="116">
        <v>1100</v>
      </c>
      <c r="B185" s="116"/>
      <c r="C185" s="116" t="s">
        <v>49</v>
      </c>
      <c r="D185" s="116">
        <v>1646</v>
      </c>
      <c r="E185" s="120"/>
    </row>
    <row r="186" spans="1:5" s="58" customFormat="1" x14ac:dyDescent="0.2">
      <c r="A186" s="116">
        <v>1200</v>
      </c>
      <c r="B186" s="116"/>
      <c r="C186" s="116" t="s">
        <v>50</v>
      </c>
      <c r="D186" s="116">
        <v>397</v>
      </c>
      <c r="E186" s="120"/>
    </row>
    <row r="187" spans="1:5" s="58" customFormat="1" x14ac:dyDescent="0.2">
      <c r="A187" s="110" t="s">
        <v>34</v>
      </c>
      <c r="B187" s="111" t="s">
        <v>15</v>
      </c>
      <c r="C187" s="112" t="s">
        <v>60</v>
      </c>
      <c r="D187" s="119"/>
      <c r="E187" s="120"/>
    </row>
    <row r="188" spans="1:5" s="58" customFormat="1" x14ac:dyDescent="0.2">
      <c r="A188" s="115"/>
      <c r="B188" s="116"/>
      <c r="C188" s="117" t="s">
        <v>9</v>
      </c>
      <c r="D188" s="118">
        <v>4082</v>
      </c>
      <c r="E188" s="107"/>
    </row>
    <row r="189" spans="1:5" s="58" customFormat="1" x14ac:dyDescent="0.2">
      <c r="A189" s="116">
        <v>1100</v>
      </c>
      <c r="B189" s="116"/>
      <c r="C189" s="116" t="s">
        <v>49</v>
      </c>
      <c r="D189" s="116">
        <v>3290</v>
      </c>
      <c r="E189" s="120"/>
    </row>
    <row r="190" spans="1:5" s="58" customFormat="1" x14ac:dyDescent="0.2">
      <c r="A190" s="116">
        <v>1200</v>
      </c>
      <c r="B190" s="116"/>
      <c r="C190" s="116" t="s">
        <v>50</v>
      </c>
      <c r="D190" s="116">
        <v>792</v>
      </c>
      <c r="E190" s="120"/>
    </row>
    <row r="191" spans="1:5" s="58" customFormat="1" x14ac:dyDescent="0.2">
      <c r="A191" s="110" t="s">
        <v>34</v>
      </c>
      <c r="B191" s="111" t="s">
        <v>24</v>
      </c>
      <c r="C191" s="112" t="s">
        <v>61</v>
      </c>
      <c r="D191" s="119"/>
      <c r="E191" s="120"/>
    </row>
    <row r="192" spans="1:5" s="58" customFormat="1" x14ac:dyDescent="0.2">
      <c r="A192" s="115"/>
      <c r="B192" s="116"/>
      <c r="C192" s="117" t="s">
        <v>9</v>
      </c>
      <c r="D192" s="118">
        <v>4591</v>
      </c>
      <c r="E192" s="107"/>
    </row>
    <row r="193" spans="1:5" s="58" customFormat="1" x14ac:dyDescent="0.2">
      <c r="A193" s="116">
        <v>1100</v>
      </c>
      <c r="B193" s="116"/>
      <c r="C193" s="116" t="s">
        <v>49</v>
      </c>
      <c r="D193" s="116">
        <v>3700</v>
      </c>
      <c r="E193" s="120"/>
    </row>
    <row r="194" spans="1:5" s="58" customFormat="1" x14ac:dyDescent="0.2">
      <c r="A194" s="116">
        <v>1200</v>
      </c>
      <c r="B194" s="116"/>
      <c r="C194" s="116" t="s">
        <v>50</v>
      </c>
      <c r="D194" s="116">
        <v>891</v>
      </c>
      <c r="E194" s="120"/>
    </row>
    <row r="195" spans="1:5" s="58" customFormat="1" x14ac:dyDescent="0.2">
      <c r="A195" s="110" t="s">
        <v>34</v>
      </c>
      <c r="B195" s="111" t="s">
        <v>24</v>
      </c>
      <c r="C195" s="112" t="s">
        <v>62</v>
      </c>
      <c r="D195" s="119"/>
      <c r="E195" s="120"/>
    </row>
    <row r="196" spans="1:5" s="58" customFormat="1" x14ac:dyDescent="0.2">
      <c r="A196" s="115"/>
      <c r="B196" s="116"/>
      <c r="C196" s="117" t="s">
        <v>9</v>
      </c>
      <c r="D196" s="118">
        <v>5869</v>
      </c>
      <c r="E196" s="107"/>
    </row>
    <row r="197" spans="1:5" s="58" customFormat="1" x14ac:dyDescent="0.2">
      <c r="A197" s="116">
        <v>1100</v>
      </c>
      <c r="B197" s="116"/>
      <c r="C197" s="116" t="s">
        <v>49</v>
      </c>
      <c r="D197" s="116">
        <v>4730</v>
      </c>
      <c r="E197" s="120"/>
    </row>
    <row r="198" spans="1:5" s="58" customFormat="1" x14ac:dyDescent="0.2">
      <c r="A198" s="116">
        <v>1200</v>
      </c>
      <c r="B198" s="116"/>
      <c r="C198" s="116" t="s">
        <v>50</v>
      </c>
      <c r="D198" s="116">
        <v>1139</v>
      </c>
      <c r="E198" s="120"/>
    </row>
    <row r="199" spans="1:5" s="58" customFormat="1" ht="25.5" x14ac:dyDescent="0.2">
      <c r="A199" s="110" t="s">
        <v>34</v>
      </c>
      <c r="B199" s="111" t="s">
        <v>24</v>
      </c>
      <c r="C199" s="112" t="s">
        <v>64</v>
      </c>
      <c r="D199" s="119"/>
      <c r="E199" s="120"/>
    </row>
    <row r="200" spans="1:5" s="58" customFormat="1" x14ac:dyDescent="0.2">
      <c r="A200" s="115"/>
      <c r="B200" s="116"/>
      <c r="C200" s="117" t="s">
        <v>9</v>
      </c>
      <c r="D200" s="118">
        <v>22360</v>
      </c>
      <c r="E200" s="107"/>
    </row>
    <row r="201" spans="1:5" s="58" customFormat="1" x14ac:dyDescent="0.2">
      <c r="A201" s="116">
        <v>1100</v>
      </c>
      <c r="B201" s="116"/>
      <c r="C201" s="116" t="s">
        <v>49</v>
      </c>
      <c r="D201" s="116">
        <v>18019</v>
      </c>
      <c r="E201" s="120"/>
    </row>
    <row r="202" spans="1:5" s="58" customFormat="1" x14ac:dyDescent="0.2">
      <c r="A202" s="116">
        <v>1200</v>
      </c>
      <c r="B202" s="116"/>
      <c r="C202" s="116" t="s">
        <v>50</v>
      </c>
      <c r="D202" s="116">
        <v>4341</v>
      </c>
      <c r="E202" s="120"/>
    </row>
    <row r="203" spans="1:5" s="58" customFormat="1" x14ac:dyDescent="0.2">
      <c r="A203" s="110" t="s">
        <v>34</v>
      </c>
      <c r="B203" s="111" t="s">
        <v>24</v>
      </c>
      <c r="C203" s="112" t="s">
        <v>65</v>
      </c>
      <c r="D203" s="119"/>
      <c r="E203" s="120"/>
    </row>
    <row r="204" spans="1:5" s="58" customFormat="1" x14ac:dyDescent="0.2">
      <c r="A204" s="115"/>
      <c r="B204" s="116"/>
      <c r="C204" s="117" t="s">
        <v>9</v>
      </c>
      <c r="D204" s="118">
        <v>637</v>
      </c>
      <c r="E204" s="107"/>
    </row>
    <row r="205" spans="1:5" s="58" customFormat="1" x14ac:dyDescent="0.2">
      <c r="A205" s="116">
        <v>1100</v>
      </c>
      <c r="B205" s="116"/>
      <c r="C205" s="116" t="s">
        <v>49</v>
      </c>
      <c r="D205" s="116">
        <v>513</v>
      </c>
      <c r="E205" s="120"/>
    </row>
    <row r="206" spans="1:5" s="58" customFormat="1" x14ac:dyDescent="0.2">
      <c r="A206" s="116">
        <v>1200</v>
      </c>
      <c r="B206" s="116"/>
      <c r="C206" s="116" t="s">
        <v>50</v>
      </c>
      <c r="D206" s="116">
        <v>124</v>
      </c>
      <c r="E206" s="120"/>
    </row>
    <row r="207" spans="1:5" s="58" customFormat="1" x14ac:dyDescent="0.2">
      <c r="A207" s="110" t="s">
        <v>34</v>
      </c>
      <c r="B207" s="111" t="s">
        <v>24</v>
      </c>
      <c r="C207" s="112" t="s">
        <v>66</v>
      </c>
      <c r="D207" s="119"/>
      <c r="E207" s="120"/>
    </row>
    <row r="208" spans="1:5" s="58" customFormat="1" x14ac:dyDescent="0.2">
      <c r="A208" s="115"/>
      <c r="B208" s="116"/>
      <c r="C208" s="117" t="s">
        <v>9</v>
      </c>
      <c r="D208" s="118">
        <v>513</v>
      </c>
      <c r="E208" s="107"/>
    </row>
    <row r="209" spans="1:5" s="58" customFormat="1" x14ac:dyDescent="0.2">
      <c r="A209" s="116">
        <v>1100</v>
      </c>
      <c r="B209" s="116"/>
      <c r="C209" s="116" t="s">
        <v>49</v>
      </c>
      <c r="D209" s="116">
        <v>413</v>
      </c>
      <c r="E209" s="120"/>
    </row>
    <row r="210" spans="1:5" s="58" customFormat="1" x14ac:dyDescent="0.2">
      <c r="A210" s="116">
        <v>1200</v>
      </c>
      <c r="B210" s="116"/>
      <c r="C210" s="116" t="s">
        <v>50</v>
      </c>
      <c r="D210" s="116">
        <v>100</v>
      </c>
      <c r="E210" s="120"/>
    </row>
    <row r="211" spans="1:5" s="58" customFormat="1" x14ac:dyDescent="0.2">
      <c r="A211" s="110" t="s">
        <v>34</v>
      </c>
      <c r="B211" s="111" t="s">
        <v>24</v>
      </c>
      <c r="C211" s="112" t="s">
        <v>67</v>
      </c>
      <c r="D211" s="119"/>
      <c r="E211" s="120"/>
    </row>
    <row r="212" spans="1:5" s="58" customFormat="1" x14ac:dyDescent="0.2">
      <c r="A212" s="115"/>
      <c r="B212" s="116"/>
      <c r="C212" s="117" t="s">
        <v>9</v>
      </c>
      <c r="D212" s="118">
        <v>256</v>
      </c>
      <c r="E212" s="107"/>
    </row>
    <row r="213" spans="1:5" s="58" customFormat="1" x14ac:dyDescent="0.2">
      <c r="A213" s="116">
        <v>1100</v>
      </c>
      <c r="B213" s="116"/>
      <c r="C213" s="116" t="s">
        <v>49</v>
      </c>
      <c r="D213" s="116">
        <v>206</v>
      </c>
      <c r="E213" s="120"/>
    </row>
    <row r="214" spans="1:5" s="58" customFormat="1" x14ac:dyDescent="0.2">
      <c r="A214" s="116">
        <v>1200</v>
      </c>
      <c r="B214" s="116"/>
      <c r="C214" s="116" t="s">
        <v>50</v>
      </c>
      <c r="D214" s="116">
        <v>50</v>
      </c>
      <c r="E214" s="120"/>
    </row>
    <row r="215" spans="1:5" s="58" customFormat="1" ht="25.5" x14ac:dyDescent="0.2">
      <c r="A215" s="110" t="s">
        <v>34</v>
      </c>
      <c r="B215" s="111" t="s">
        <v>15</v>
      </c>
      <c r="C215" s="112" t="s">
        <v>68</v>
      </c>
      <c r="D215" s="119"/>
      <c r="E215" s="120"/>
    </row>
    <row r="216" spans="1:5" s="58" customFormat="1" x14ac:dyDescent="0.2">
      <c r="A216" s="115"/>
      <c r="B216" s="116"/>
      <c r="C216" s="117" t="s">
        <v>9</v>
      </c>
      <c r="D216" s="118">
        <v>256</v>
      </c>
      <c r="E216" s="107"/>
    </row>
    <row r="217" spans="1:5" s="58" customFormat="1" x14ac:dyDescent="0.2">
      <c r="A217" s="116">
        <v>1100</v>
      </c>
      <c r="B217" s="116"/>
      <c r="C217" s="116" t="s">
        <v>49</v>
      </c>
      <c r="D217" s="116">
        <v>206</v>
      </c>
      <c r="E217" s="120"/>
    </row>
    <row r="218" spans="1:5" s="58" customFormat="1" x14ac:dyDescent="0.2">
      <c r="A218" s="116">
        <v>1200</v>
      </c>
      <c r="B218" s="116"/>
      <c r="C218" s="116" t="s">
        <v>50</v>
      </c>
      <c r="D218" s="116">
        <v>50</v>
      </c>
      <c r="E218" s="120"/>
    </row>
    <row r="219" spans="1:5" s="58" customFormat="1" ht="25.5" x14ac:dyDescent="0.2">
      <c r="A219" s="110" t="s">
        <v>34</v>
      </c>
      <c r="B219" s="111" t="s">
        <v>15</v>
      </c>
      <c r="C219" s="112" t="s">
        <v>69</v>
      </c>
      <c r="D219" s="119"/>
      <c r="E219" s="120"/>
    </row>
    <row r="220" spans="1:5" s="58" customFormat="1" x14ac:dyDescent="0.2">
      <c r="A220" s="115"/>
      <c r="B220" s="116"/>
      <c r="C220" s="117" t="s">
        <v>9</v>
      </c>
      <c r="D220" s="118">
        <v>513</v>
      </c>
      <c r="E220" s="107"/>
    </row>
    <row r="221" spans="1:5" s="58" customFormat="1" x14ac:dyDescent="0.2">
      <c r="A221" s="116">
        <v>1100</v>
      </c>
      <c r="B221" s="116"/>
      <c r="C221" s="116" t="s">
        <v>49</v>
      </c>
      <c r="D221" s="116">
        <v>413</v>
      </c>
      <c r="E221" s="120"/>
    </row>
    <row r="222" spans="1:5" s="58" customFormat="1" x14ac:dyDescent="0.2">
      <c r="A222" s="116">
        <v>1200</v>
      </c>
      <c r="B222" s="116"/>
      <c r="C222" s="116" t="s">
        <v>50</v>
      </c>
      <c r="D222" s="116">
        <v>100</v>
      </c>
      <c r="E222" s="120"/>
    </row>
    <row r="223" spans="1:5" s="58" customFormat="1" ht="25.5" x14ac:dyDescent="0.2">
      <c r="A223" s="110" t="s">
        <v>18</v>
      </c>
      <c r="B223" s="111" t="s">
        <v>15</v>
      </c>
      <c r="C223" s="124" t="s">
        <v>70</v>
      </c>
      <c r="D223" s="113"/>
      <c r="E223" s="107"/>
    </row>
    <row r="224" spans="1:5" s="58" customFormat="1" x14ac:dyDescent="0.2">
      <c r="A224" s="115"/>
      <c r="B224" s="116"/>
      <c r="C224" s="117" t="s">
        <v>9</v>
      </c>
      <c r="D224" s="118">
        <v>4192</v>
      </c>
      <c r="E224" s="123"/>
    </row>
    <row r="225" spans="1:5" s="58" customFormat="1" x14ac:dyDescent="0.2">
      <c r="A225" s="116">
        <v>1100</v>
      </c>
      <c r="B225" s="116"/>
      <c r="C225" s="116" t="s">
        <v>49</v>
      </c>
      <c r="D225" s="116">
        <v>3378</v>
      </c>
      <c r="E225" s="107"/>
    </row>
    <row r="226" spans="1:5" s="58" customFormat="1" x14ac:dyDescent="0.2">
      <c r="A226" s="116">
        <v>1200</v>
      </c>
      <c r="B226" s="116"/>
      <c r="C226" s="116" t="s">
        <v>50</v>
      </c>
      <c r="D226" s="116">
        <v>814</v>
      </c>
      <c r="E226" s="107"/>
    </row>
    <row r="227" spans="1:5" s="58" customFormat="1" ht="25.5" x14ac:dyDescent="0.2">
      <c r="A227" s="110" t="s">
        <v>18</v>
      </c>
      <c r="B227" s="111" t="s">
        <v>15</v>
      </c>
      <c r="C227" s="124" t="s">
        <v>71</v>
      </c>
      <c r="D227" s="119"/>
      <c r="E227" s="107"/>
    </row>
    <row r="228" spans="1:5" s="58" customFormat="1" x14ac:dyDescent="0.2">
      <c r="A228" s="115"/>
      <c r="B228" s="116"/>
      <c r="C228" s="117" t="s">
        <v>9</v>
      </c>
      <c r="D228" s="118">
        <v>8424</v>
      </c>
      <c r="E228" s="123"/>
    </row>
    <row r="229" spans="1:5" s="58" customFormat="1" x14ac:dyDescent="0.2">
      <c r="A229" s="116">
        <v>1100</v>
      </c>
      <c r="B229" s="116"/>
      <c r="C229" s="116" t="s">
        <v>49</v>
      </c>
      <c r="D229" s="116">
        <v>6789</v>
      </c>
      <c r="E229" s="107"/>
    </row>
    <row r="230" spans="1:5" s="58" customFormat="1" x14ac:dyDescent="0.2">
      <c r="A230" s="116">
        <v>1200</v>
      </c>
      <c r="B230" s="116"/>
      <c r="C230" s="116" t="s">
        <v>50</v>
      </c>
      <c r="D230" s="116">
        <v>1635</v>
      </c>
      <c r="E230" s="107"/>
    </row>
    <row r="231" spans="1:5" s="58" customFormat="1" ht="38.25" x14ac:dyDescent="0.2">
      <c r="A231" s="110" t="s">
        <v>18</v>
      </c>
      <c r="B231" s="111" t="s">
        <v>15</v>
      </c>
      <c r="C231" s="124" t="s">
        <v>72</v>
      </c>
      <c r="D231" s="119"/>
      <c r="E231" s="107"/>
    </row>
    <row r="232" spans="1:5" s="58" customFormat="1" ht="13.5" customHeight="1" x14ac:dyDescent="0.2">
      <c r="A232" s="115"/>
      <c r="B232" s="116"/>
      <c r="C232" s="117" t="s">
        <v>9</v>
      </c>
      <c r="D232" s="118">
        <v>12156</v>
      </c>
      <c r="E232" s="123"/>
    </row>
    <row r="233" spans="1:5" s="58" customFormat="1" ht="13.5" customHeight="1" x14ac:dyDescent="0.2">
      <c r="A233" s="116">
        <v>1100</v>
      </c>
      <c r="B233" s="116"/>
      <c r="C233" s="116" t="s">
        <v>49</v>
      </c>
      <c r="D233" s="116">
        <v>9796</v>
      </c>
      <c r="E233" s="107"/>
    </row>
    <row r="234" spans="1:5" s="58" customFormat="1" ht="13.5" customHeight="1" x14ac:dyDescent="0.2">
      <c r="A234" s="116">
        <v>1200</v>
      </c>
      <c r="B234" s="116"/>
      <c r="C234" s="116" t="s">
        <v>50</v>
      </c>
      <c r="D234" s="116">
        <v>2360</v>
      </c>
      <c r="E234" s="107"/>
    </row>
    <row r="235" spans="1:5" s="58" customFormat="1" ht="38.25" x14ac:dyDescent="0.2">
      <c r="A235" s="110" t="s">
        <v>18</v>
      </c>
      <c r="B235" s="111" t="s">
        <v>15</v>
      </c>
      <c r="C235" s="124" t="s">
        <v>73</v>
      </c>
      <c r="D235" s="119"/>
      <c r="E235" s="107"/>
    </row>
    <row r="236" spans="1:5" s="58" customFormat="1" ht="13.5" customHeight="1" x14ac:dyDescent="0.2">
      <c r="A236" s="115"/>
      <c r="B236" s="116"/>
      <c r="C236" s="117" t="s">
        <v>9</v>
      </c>
      <c r="D236" s="118">
        <v>7276</v>
      </c>
      <c r="E236" s="123"/>
    </row>
    <row r="237" spans="1:5" s="58" customFormat="1" ht="13.5" customHeight="1" x14ac:dyDescent="0.2">
      <c r="A237" s="116">
        <v>1100</v>
      </c>
      <c r="B237" s="116"/>
      <c r="C237" s="116" t="s">
        <v>49</v>
      </c>
      <c r="D237" s="116">
        <v>5863</v>
      </c>
      <c r="E237" s="107"/>
    </row>
    <row r="238" spans="1:5" s="58" customFormat="1" ht="13.5" customHeight="1" x14ac:dyDescent="0.2">
      <c r="A238" s="116">
        <v>1200</v>
      </c>
      <c r="B238" s="116"/>
      <c r="C238" s="116" t="s">
        <v>50</v>
      </c>
      <c r="D238" s="116">
        <v>1413</v>
      </c>
      <c r="E238" s="107"/>
    </row>
    <row r="239" spans="1:5" s="58" customFormat="1" ht="38.25" x14ac:dyDescent="0.2">
      <c r="A239" s="110" t="s">
        <v>18</v>
      </c>
      <c r="B239" s="111" t="s">
        <v>15</v>
      </c>
      <c r="C239" s="124" t="s">
        <v>74</v>
      </c>
      <c r="D239" s="119"/>
      <c r="E239" s="107"/>
    </row>
    <row r="240" spans="1:5" s="58" customFormat="1" ht="13.5" customHeight="1" x14ac:dyDescent="0.2">
      <c r="A240" s="115"/>
      <c r="B240" s="116"/>
      <c r="C240" s="117" t="s">
        <v>9</v>
      </c>
      <c r="D240" s="118">
        <v>13016</v>
      </c>
      <c r="E240" s="123"/>
    </row>
    <row r="241" spans="1:5" s="58" customFormat="1" ht="13.5" customHeight="1" x14ac:dyDescent="0.2">
      <c r="A241" s="116">
        <v>1100</v>
      </c>
      <c r="B241" s="116"/>
      <c r="C241" s="116" t="s">
        <v>49</v>
      </c>
      <c r="D241" s="116">
        <v>10489</v>
      </c>
      <c r="E241" s="107"/>
    </row>
    <row r="242" spans="1:5" s="58" customFormat="1" ht="13.5" customHeight="1" x14ac:dyDescent="0.2">
      <c r="A242" s="116">
        <v>1200</v>
      </c>
      <c r="B242" s="116"/>
      <c r="C242" s="116" t="s">
        <v>50</v>
      </c>
      <c r="D242" s="116">
        <v>2527</v>
      </c>
      <c r="E242" s="107"/>
    </row>
    <row r="243" spans="1:5" s="58" customFormat="1" ht="25.5" x14ac:dyDescent="0.2">
      <c r="A243" s="110" t="s">
        <v>18</v>
      </c>
      <c r="B243" s="111" t="s">
        <v>15</v>
      </c>
      <c r="C243" s="124" t="s">
        <v>75</v>
      </c>
      <c r="D243" s="119"/>
      <c r="E243" s="107"/>
    </row>
    <row r="244" spans="1:5" s="58" customFormat="1" ht="13.5" customHeight="1" x14ac:dyDescent="0.2">
      <c r="A244" s="115"/>
      <c r="B244" s="116"/>
      <c r="C244" s="117" t="s">
        <v>9</v>
      </c>
      <c r="D244" s="118">
        <v>3444</v>
      </c>
      <c r="E244" s="123"/>
    </row>
    <row r="245" spans="1:5" s="58" customFormat="1" ht="13.5" customHeight="1" x14ac:dyDescent="0.2">
      <c r="A245" s="116">
        <v>1100</v>
      </c>
      <c r="B245" s="116"/>
      <c r="C245" s="116" t="s">
        <v>49</v>
      </c>
      <c r="D245" s="116">
        <v>2775</v>
      </c>
      <c r="E245" s="107"/>
    </row>
    <row r="246" spans="1:5" s="58" customFormat="1" ht="13.5" customHeight="1" x14ac:dyDescent="0.2">
      <c r="A246" s="116">
        <v>1200</v>
      </c>
      <c r="B246" s="116"/>
      <c r="C246" s="116" t="s">
        <v>50</v>
      </c>
      <c r="D246" s="116">
        <v>669</v>
      </c>
      <c r="E246" s="107"/>
    </row>
    <row r="247" spans="1:5" s="58" customFormat="1" ht="25.5" x14ac:dyDescent="0.2">
      <c r="A247" s="110" t="s">
        <v>18</v>
      </c>
      <c r="B247" s="111" t="s">
        <v>15</v>
      </c>
      <c r="C247" s="124" t="s">
        <v>76</v>
      </c>
      <c r="D247" s="119"/>
      <c r="E247" s="107"/>
    </row>
    <row r="248" spans="1:5" s="58" customFormat="1" ht="13.5" customHeight="1" x14ac:dyDescent="0.2">
      <c r="A248" s="115"/>
      <c r="B248" s="116"/>
      <c r="C248" s="117" t="s">
        <v>9</v>
      </c>
      <c r="D248" s="118">
        <v>9496</v>
      </c>
      <c r="E248" s="123"/>
    </row>
    <row r="249" spans="1:5" s="58" customFormat="1" ht="13.5" customHeight="1" x14ac:dyDescent="0.2">
      <c r="A249" s="116">
        <v>1100</v>
      </c>
      <c r="B249" s="116"/>
      <c r="C249" s="116" t="s">
        <v>49</v>
      </c>
      <c r="D249" s="116">
        <v>7653</v>
      </c>
      <c r="E249" s="107"/>
    </row>
    <row r="250" spans="1:5" s="58" customFormat="1" ht="13.5" customHeight="1" x14ac:dyDescent="0.2">
      <c r="A250" s="116">
        <v>1200</v>
      </c>
      <c r="B250" s="116"/>
      <c r="C250" s="116" t="s">
        <v>50</v>
      </c>
      <c r="D250" s="116">
        <v>1843</v>
      </c>
      <c r="E250" s="107"/>
    </row>
    <row r="251" spans="1:5" s="58" customFormat="1" ht="38.25" x14ac:dyDescent="0.2">
      <c r="A251" s="110" t="s">
        <v>18</v>
      </c>
      <c r="B251" s="111" t="s">
        <v>15</v>
      </c>
      <c r="C251" s="124" t="s">
        <v>77</v>
      </c>
      <c r="D251" s="119"/>
      <c r="E251" s="107"/>
    </row>
    <row r="252" spans="1:5" s="58" customFormat="1" ht="13.5" customHeight="1" x14ac:dyDescent="0.2">
      <c r="A252" s="115"/>
      <c r="B252" s="116"/>
      <c r="C252" s="117" t="s">
        <v>9</v>
      </c>
      <c r="D252" s="118">
        <v>12196</v>
      </c>
      <c r="E252" s="123"/>
    </row>
    <row r="253" spans="1:5" s="58" customFormat="1" ht="13.5" customHeight="1" x14ac:dyDescent="0.2">
      <c r="A253" s="116">
        <v>1100</v>
      </c>
      <c r="B253" s="116"/>
      <c r="C253" s="116" t="s">
        <v>49</v>
      </c>
      <c r="D253" s="116">
        <v>9828</v>
      </c>
      <c r="E253" s="107"/>
    </row>
    <row r="254" spans="1:5" s="58" customFormat="1" x14ac:dyDescent="0.2">
      <c r="A254" s="116">
        <v>1200</v>
      </c>
      <c r="B254" s="116"/>
      <c r="C254" s="116" t="s">
        <v>50</v>
      </c>
      <c r="D254" s="116">
        <v>2368</v>
      </c>
      <c r="E254" s="107"/>
    </row>
    <row r="255" spans="1:5" s="58" customFormat="1" ht="38.25" x14ac:dyDescent="0.2">
      <c r="A255" s="110" t="s">
        <v>18</v>
      </c>
      <c r="B255" s="111" t="s">
        <v>15</v>
      </c>
      <c r="C255" s="124" t="s">
        <v>78</v>
      </c>
      <c r="D255" s="119"/>
      <c r="E255" s="107"/>
    </row>
    <row r="256" spans="1:5" s="58" customFormat="1" x14ac:dyDescent="0.2">
      <c r="A256" s="115"/>
      <c r="B256" s="116"/>
      <c r="C256" s="117" t="s">
        <v>9</v>
      </c>
      <c r="D256" s="118">
        <v>4212</v>
      </c>
      <c r="E256" s="123"/>
    </row>
    <row r="257" spans="1:5" s="58" customFormat="1" x14ac:dyDescent="0.2">
      <c r="A257" s="116">
        <v>1100</v>
      </c>
      <c r="B257" s="116"/>
      <c r="C257" s="116" t="s">
        <v>49</v>
      </c>
      <c r="D257" s="116">
        <v>3394</v>
      </c>
      <c r="E257" s="107"/>
    </row>
    <row r="258" spans="1:5" s="58" customFormat="1" x14ac:dyDescent="0.2">
      <c r="A258" s="116">
        <v>1200</v>
      </c>
      <c r="B258" s="116"/>
      <c r="C258" s="116" t="s">
        <v>50</v>
      </c>
      <c r="D258" s="116">
        <v>818</v>
      </c>
      <c r="E258" s="107"/>
    </row>
    <row r="259" spans="1:5" s="58" customFormat="1" ht="38.25" x14ac:dyDescent="0.2">
      <c r="A259" s="110" t="s">
        <v>18</v>
      </c>
      <c r="B259" s="111" t="s">
        <v>15</v>
      </c>
      <c r="C259" s="124" t="s">
        <v>79</v>
      </c>
      <c r="D259" s="119"/>
      <c r="E259" s="107"/>
    </row>
    <row r="260" spans="1:5" s="58" customFormat="1" x14ac:dyDescent="0.2">
      <c r="A260" s="115"/>
      <c r="B260" s="116"/>
      <c r="C260" s="117" t="s">
        <v>9</v>
      </c>
      <c r="D260" s="118">
        <v>20524</v>
      </c>
      <c r="E260" s="123"/>
    </row>
    <row r="261" spans="1:5" s="58" customFormat="1" x14ac:dyDescent="0.2">
      <c r="A261" s="116">
        <v>1100</v>
      </c>
      <c r="B261" s="116"/>
      <c r="C261" s="116" t="s">
        <v>49</v>
      </c>
      <c r="D261" s="116">
        <v>16540</v>
      </c>
      <c r="E261" s="107"/>
    </row>
    <row r="262" spans="1:5" s="58" customFormat="1" x14ac:dyDescent="0.2">
      <c r="A262" s="116">
        <v>1200</v>
      </c>
      <c r="B262" s="116"/>
      <c r="C262" s="116" t="s">
        <v>50</v>
      </c>
      <c r="D262" s="116">
        <v>3984</v>
      </c>
      <c r="E262" s="107"/>
    </row>
    <row r="263" spans="1:5" s="58" customFormat="1" ht="25.5" x14ac:dyDescent="0.2">
      <c r="A263" s="110" t="s">
        <v>18</v>
      </c>
      <c r="B263" s="111" t="s">
        <v>15</v>
      </c>
      <c r="C263" s="124" t="s">
        <v>80</v>
      </c>
      <c r="D263" s="119"/>
      <c r="E263" s="107"/>
    </row>
    <row r="264" spans="1:5" s="58" customFormat="1" x14ac:dyDescent="0.2">
      <c r="A264" s="115"/>
      <c r="B264" s="116"/>
      <c r="C264" s="117" t="s">
        <v>9</v>
      </c>
      <c r="D264" s="118">
        <v>3444</v>
      </c>
      <c r="E264" s="123"/>
    </row>
    <row r="265" spans="1:5" s="58" customFormat="1" x14ac:dyDescent="0.2">
      <c r="A265" s="116">
        <v>1100</v>
      </c>
      <c r="B265" s="116"/>
      <c r="C265" s="116" t="s">
        <v>49</v>
      </c>
      <c r="D265" s="116">
        <v>2775</v>
      </c>
      <c r="E265" s="107"/>
    </row>
    <row r="266" spans="1:5" s="58" customFormat="1" x14ac:dyDescent="0.2">
      <c r="A266" s="116">
        <v>1200</v>
      </c>
      <c r="B266" s="116"/>
      <c r="C266" s="116" t="s">
        <v>50</v>
      </c>
      <c r="D266" s="116">
        <v>669</v>
      </c>
      <c r="E266" s="107"/>
    </row>
    <row r="267" spans="1:5" s="58" customFormat="1" ht="25.5" x14ac:dyDescent="0.2">
      <c r="A267" s="125" t="s">
        <v>18</v>
      </c>
      <c r="B267" s="126" t="s">
        <v>24</v>
      </c>
      <c r="C267" s="124" t="s">
        <v>81</v>
      </c>
      <c r="D267" s="127"/>
      <c r="E267" s="120"/>
    </row>
    <row r="268" spans="1:5" s="58" customFormat="1" x14ac:dyDescent="0.2">
      <c r="A268" s="125"/>
      <c r="B268" s="128"/>
      <c r="C268" s="126" t="s">
        <v>9</v>
      </c>
      <c r="D268" s="118">
        <v>15332</v>
      </c>
      <c r="E268" s="123"/>
    </row>
    <row r="269" spans="1:5" s="58" customFormat="1" x14ac:dyDescent="0.2">
      <c r="A269" s="125">
        <v>1100</v>
      </c>
      <c r="B269" s="128"/>
      <c r="C269" s="116" t="s">
        <v>49</v>
      </c>
      <c r="D269" s="127">
        <v>12356</v>
      </c>
      <c r="E269" s="120"/>
    </row>
    <row r="270" spans="1:5" s="58" customFormat="1" x14ac:dyDescent="0.2">
      <c r="A270" s="125">
        <v>1200</v>
      </c>
      <c r="B270" s="128"/>
      <c r="C270" s="116" t="s">
        <v>50</v>
      </c>
      <c r="D270" s="127">
        <v>2976</v>
      </c>
      <c r="E270" s="120"/>
    </row>
    <row r="271" spans="1:5" s="58" customFormat="1" ht="25.5" x14ac:dyDescent="0.2">
      <c r="A271" s="125" t="s">
        <v>18</v>
      </c>
      <c r="B271" s="126" t="s">
        <v>24</v>
      </c>
      <c r="C271" s="124" t="s">
        <v>82</v>
      </c>
      <c r="D271" s="127"/>
      <c r="E271" s="120"/>
    </row>
    <row r="272" spans="1:5" s="58" customFormat="1" x14ac:dyDescent="0.2">
      <c r="A272" s="125"/>
      <c r="B272" s="128"/>
      <c r="C272" s="126" t="s">
        <v>9</v>
      </c>
      <c r="D272" s="118">
        <v>29728</v>
      </c>
      <c r="E272" s="123"/>
    </row>
    <row r="273" spans="1:14" s="58" customFormat="1" x14ac:dyDescent="0.2">
      <c r="A273" s="125">
        <v>1100</v>
      </c>
      <c r="B273" s="128"/>
      <c r="C273" s="116" t="s">
        <v>49</v>
      </c>
      <c r="D273" s="127">
        <v>23957</v>
      </c>
      <c r="E273" s="120"/>
    </row>
    <row r="274" spans="1:14" s="58" customFormat="1" x14ac:dyDescent="0.2">
      <c r="A274" s="125">
        <v>1200</v>
      </c>
      <c r="B274" s="128"/>
      <c r="C274" s="116" t="s">
        <v>50</v>
      </c>
      <c r="D274" s="127">
        <v>5771</v>
      </c>
      <c r="E274" s="120"/>
    </row>
    <row r="275" spans="1:14" s="58" customFormat="1" ht="25.5" x14ac:dyDescent="0.2">
      <c r="A275" s="125" t="s">
        <v>18</v>
      </c>
      <c r="B275" s="126" t="s">
        <v>24</v>
      </c>
      <c r="C275" s="124" t="s">
        <v>83</v>
      </c>
      <c r="D275" s="127"/>
      <c r="E275" s="120"/>
    </row>
    <row r="276" spans="1:14" s="58" customFormat="1" x14ac:dyDescent="0.2">
      <c r="A276" s="125"/>
      <c r="B276" s="128"/>
      <c r="C276" s="126" t="s">
        <v>9</v>
      </c>
      <c r="D276" s="118">
        <v>41208</v>
      </c>
      <c r="E276" s="123"/>
    </row>
    <row r="277" spans="1:14" s="58" customFormat="1" x14ac:dyDescent="0.2">
      <c r="A277" s="125">
        <v>1100</v>
      </c>
      <c r="B277" s="128"/>
      <c r="C277" s="116" t="s">
        <v>49</v>
      </c>
      <c r="D277" s="127">
        <v>33208</v>
      </c>
      <c r="E277" s="120"/>
    </row>
    <row r="278" spans="1:14" s="58" customFormat="1" x14ac:dyDescent="0.2">
      <c r="A278" s="125">
        <v>1200</v>
      </c>
      <c r="B278" s="128"/>
      <c r="C278" s="116" t="s">
        <v>50</v>
      </c>
      <c r="D278" s="127">
        <v>8000</v>
      </c>
      <c r="E278" s="120"/>
    </row>
    <row r="279" spans="1:14" s="58" customFormat="1" ht="38.25" x14ac:dyDescent="0.2">
      <c r="A279" s="116" t="s">
        <v>47</v>
      </c>
      <c r="B279" s="116" t="s">
        <v>15</v>
      </c>
      <c r="C279" s="118" t="s">
        <v>85</v>
      </c>
      <c r="D279" s="116"/>
      <c r="E279" s="120"/>
    </row>
    <row r="280" spans="1:14" s="58" customFormat="1" x14ac:dyDescent="0.2">
      <c r="A280" s="125"/>
      <c r="B280" s="128"/>
      <c r="C280" s="126" t="s">
        <v>9</v>
      </c>
      <c r="D280" s="129">
        <f>SUM(D281:D282)</f>
        <v>151485</v>
      </c>
      <c r="E280" s="120"/>
    </row>
    <row r="281" spans="1:14" x14ac:dyDescent="0.2">
      <c r="A281" s="125">
        <v>1100</v>
      </c>
      <c r="B281" s="128"/>
      <c r="C281" s="116" t="s">
        <v>49</v>
      </c>
      <c r="D281" s="127">
        <v>122076</v>
      </c>
      <c r="E281" s="61"/>
      <c r="M281" s="38"/>
      <c r="N281" s="53"/>
    </row>
    <row r="282" spans="1:14" x14ac:dyDescent="0.2">
      <c r="A282" s="125">
        <v>1200</v>
      </c>
      <c r="B282" s="128"/>
      <c r="C282" s="116" t="s">
        <v>50</v>
      </c>
      <c r="D282" s="127">
        <v>29409</v>
      </c>
      <c r="E282" s="45"/>
    </row>
    <row r="283" spans="1:14" ht="38.25" x14ac:dyDescent="0.2">
      <c r="A283" s="116" t="s">
        <v>47</v>
      </c>
      <c r="B283" s="116" t="s">
        <v>15</v>
      </c>
      <c r="C283" s="118" t="s">
        <v>86</v>
      </c>
      <c r="D283" s="116"/>
      <c r="E283" s="45"/>
      <c r="F283" s="58"/>
    </row>
    <row r="284" spans="1:14" x14ac:dyDescent="0.2">
      <c r="A284" s="125"/>
      <c r="B284" s="128"/>
      <c r="C284" s="126" t="s">
        <v>9</v>
      </c>
      <c r="D284" s="129">
        <f>SUM(D285:D287)</f>
        <v>37599</v>
      </c>
      <c r="E284" s="61"/>
      <c r="F284" s="81"/>
    </row>
    <row r="285" spans="1:14" s="58" customFormat="1" x14ac:dyDescent="0.2">
      <c r="A285" s="125">
        <v>1100</v>
      </c>
      <c r="B285" s="128"/>
      <c r="C285" s="116" t="s">
        <v>49</v>
      </c>
      <c r="D285" s="127">
        <v>30132</v>
      </c>
      <c r="E285" s="96"/>
      <c r="F285" s="81"/>
      <c r="G285" s="59"/>
    </row>
    <row r="286" spans="1:14" x14ac:dyDescent="0.2">
      <c r="A286" s="125">
        <v>1200</v>
      </c>
      <c r="B286" s="128"/>
      <c r="C286" s="116" t="s">
        <v>50</v>
      </c>
      <c r="D286" s="127">
        <v>7260</v>
      </c>
      <c r="E286" s="96"/>
      <c r="F286" s="81"/>
      <c r="G286" s="26"/>
    </row>
    <row r="287" spans="1:14" s="58" customFormat="1" x14ac:dyDescent="0.2">
      <c r="A287" s="125">
        <v>5200</v>
      </c>
      <c r="B287" s="128"/>
      <c r="C287" s="116" t="s">
        <v>102</v>
      </c>
      <c r="D287" s="127">
        <v>207</v>
      </c>
      <c r="E287" s="96"/>
      <c r="F287" s="81"/>
      <c r="G287" s="59"/>
    </row>
    <row r="288" spans="1:14" s="58" customFormat="1" ht="38.25" x14ac:dyDescent="0.2">
      <c r="A288" s="116" t="s">
        <v>47</v>
      </c>
      <c r="B288" s="116" t="s">
        <v>20</v>
      </c>
      <c r="C288" s="118" t="s">
        <v>86</v>
      </c>
      <c r="D288" s="116"/>
      <c r="E288" s="96"/>
      <c r="G288" s="59"/>
    </row>
    <row r="289" spans="1:7" s="58" customFormat="1" x14ac:dyDescent="0.2">
      <c r="A289" s="125"/>
      <c r="B289" s="128"/>
      <c r="C289" s="126" t="s">
        <v>9</v>
      </c>
      <c r="D289" s="129">
        <f>SUM(D290:D291)</f>
        <v>53433</v>
      </c>
      <c r="E289" s="18"/>
      <c r="F289" s="97"/>
      <c r="G289" s="59"/>
    </row>
    <row r="290" spans="1:7" s="58" customFormat="1" x14ac:dyDescent="0.2">
      <c r="A290" s="125">
        <v>2200</v>
      </c>
      <c r="B290" s="128"/>
      <c r="C290" s="116" t="s">
        <v>87</v>
      </c>
      <c r="D290" s="127">
        <v>35762</v>
      </c>
      <c r="E290" s="97"/>
      <c r="F290" s="97"/>
      <c r="G290" s="59"/>
    </row>
    <row r="291" spans="1:7" s="58" customFormat="1" x14ac:dyDescent="0.2">
      <c r="A291" s="125">
        <v>2300</v>
      </c>
      <c r="B291" s="128"/>
      <c r="C291" s="116" t="s">
        <v>88</v>
      </c>
      <c r="D291" s="127">
        <f>17878-207</f>
        <v>17671</v>
      </c>
      <c r="E291" s="97"/>
      <c r="F291" s="97"/>
      <c r="G291" s="59"/>
    </row>
    <row r="292" spans="1:7" s="58" customFormat="1" x14ac:dyDescent="0.2">
      <c r="A292" s="125" t="s">
        <v>89</v>
      </c>
      <c r="B292" s="128" t="s">
        <v>90</v>
      </c>
      <c r="C292" s="118" t="s">
        <v>91</v>
      </c>
      <c r="D292" s="127"/>
      <c r="E292" s="97"/>
      <c r="F292" s="97"/>
      <c r="G292" s="59"/>
    </row>
    <row r="293" spans="1:7" s="58" customFormat="1" x14ac:dyDescent="0.2">
      <c r="A293" s="125"/>
      <c r="B293" s="128"/>
      <c r="C293" s="116" t="s">
        <v>9</v>
      </c>
      <c r="D293" s="130">
        <v>6949</v>
      </c>
      <c r="E293" s="97"/>
      <c r="F293" s="97"/>
      <c r="G293" s="59"/>
    </row>
    <row r="294" spans="1:7" s="58" customFormat="1" x14ac:dyDescent="0.2">
      <c r="A294" s="125">
        <v>2200</v>
      </c>
      <c r="B294" s="128"/>
      <c r="C294" s="116" t="s">
        <v>87</v>
      </c>
      <c r="D294" s="127">
        <v>3331</v>
      </c>
      <c r="E294" s="97"/>
      <c r="F294" s="97"/>
      <c r="G294" s="59"/>
    </row>
    <row r="295" spans="1:7" s="58" customFormat="1" x14ac:dyDescent="0.2">
      <c r="A295" s="125">
        <v>2200</v>
      </c>
      <c r="B295" s="128"/>
      <c r="C295" s="116" t="s">
        <v>87</v>
      </c>
      <c r="D295" s="127">
        <v>3618</v>
      </c>
      <c r="E295" s="97"/>
      <c r="F295" s="97"/>
      <c r="G295" s="59"/>
    </row>
    <row r="296" spans="1:7" s="58" customFormat="1" x14ac:dyDescent="0.2">
      <c r="A296" s="125" t="s">
        <v>92</v>
      </c>
      <c r="B296" s="128" t="s">
        <v>90</v>
      </c>
      <c r="C296" s="118" t="s">
        <v>93</v>
      </c>
      <c r="D296" s="127"/>
      <c r="E296" s="97"/>
      <c r="F296" s="97"/>
      <c r="G296" s="59"/>
    </row>
    <row r="297" spans="1:7" s="58" customFormat="1" x14ac:dyDescent="0.2">
      <c r="A297" s="125"/>
      <c r="B297" s="128"/>
      <c r="C297" s="116" t="s">
        <v>9</v>
      </c>
      <c r="D297" s="130">
        <f>D298</f>
        <v>1862</v>
      </c>
      <c r="E297" s="97"/>
      <c r="F297" s="97"/>
      <c r="G297" s="59"/>
    </row>
    <row r="298" spans="1:7" s="58" customFormat="1" x14ac:dyDescent="0.2">
      <c r="A298" s="125">
        <v>2300</v>
      </c>
      <c r="B298" s="128"/>
      <c r="C298" s="116" t="s">
        <v>87</v>
      </c>
      <c r="D298" s="127">
        <v>1862</v>
      </c>
      <c r="E298" s="97"/>
      <c r="F298" s="97"/>
      <c r="G298" s="59"/>
    </row>
    <row r="299" spans="1:7" s="58" customFormat="1" ht="25.5" x14ac:dyDescent="0.2">
      <c r="A299" s="110" t="s">
        <v>47</v>
      </c>
      <c r="B299" s="111" t="s">
        <v>15</v>
      </c>
      <c r="C299" s="112" t="s">
        <v>48</v>
      </c>
      <c r="D299" s="113"/>
      <c r="E299" s="114"/>
      <c r="F299" s="97"/>
      <c r="G299" s="59"/>
    </row>
    <row r="300" spans="1:7" s="58" customFormat="1" x14ac:dyDescent="0.2">
      <c r="A300" s="115"/>
      <c r="B300" s="116"/>
      <c r="C300" s="117" t="s">
        <v>9</v>
      </c>
      <c r="D300" s="118">
        <v>3877</v>
      </c>
      <c r="E300" s="107"/>
      <c r="F300" s="97"/>
      <c r="G300" s="59"/>
    </row>
    <row r="301" spans="1:7" s="58" customFormat="1" x14ac:dyDescent="0.2">
      <c r="A301" s="116">
        <v>1100</v>
      </c>
      <c r="B301" s="116"/>
      <c r="C301" s="116" t="s">
        <v>49</v>
      </c>
      <c r="D301" s="116">
        <v>3124</v>
      </c>
      <c r="E301" s="120"/>
      <c r="F301" s="97"/>
      <c r="G301" s="59"/>
    </row>
    <row r="302" spans="1:7" s="58" customFormat="1" x14ac:dyDescent="0.2">
      <c r="A302" s="116">
        <v>1200</v>
      </c>
      <c r="B302" s="116"/>
      <c r="C302" s="116" t="s">
        <v>50</v>
      </c>
      <c r="D302" s="116">
        <v>753</v>
      </c>
      <c r="E302" s="120"/>
      <c r="F302" s="97"/>
      <c r="G302" s="59"/>
    </row>
    <row r="303" spans="1:7" s="58" customFormat="1" x14ac:dyDescent="0.2">
      <c r="A303" s="110" t="s">
        <v>47</v>
      </c>
      <c r="B303" s="111" t="s">
        <v>15</v>
      </c>
      <c r="C303" s="112" t="s">
        <v>51</v>
      </c>
      <c r="D303" s="119"/>
      <c r="E303" s="120"/>
      <c r="F303" s="97"/>
      <c r="G303" s="59"/>
    </row>
    <row r="304" spans="1:7" s="58" customFormat="1" x14ac:dyDescent="0.2">
      <c r="A304" s="115"/>
      <c r="B304" s="116"/>
      <c r="C304" s="117" t="s">
        <v>9</v>
      </c>
      <c r="D304" s="118">
        <v>660</v>
      </c>
      <c r="E304" s="107"/>
      <c r="F304" s="97"/>
      <c r="G304" s="59"/>
    </row>
    <row r="305" spans="1:7" s="58" customFormat="1" x14ac:dyDescent="0.2">
      <c r="A305" s="116">
        <v>1100</v>
      </c>
      <c r="B305" s="116"/>
      <c r="C305" s="116" t="s">
        <v>49</v>
      </c>
      <c r="D305" s="116">
        <v>532</v>
      </c>
      <c r="E305" s="120"/>
      <c r="F305" s="97"/>
      <c r="G305" s="59"/>
    </row>
    <row r="306" spans="1:7" s="58" customFormat="1" x14ac:dyDescent="0.2">
      <c r="A306" s="116">
        <v>1200</v>
      </c>
      <c r="B306" s="116"/>
      <c r="C306" s="116" t="s">
        <v>50</v>
      </c>
      <c r="D306" s="116">
        <v>128</v>
      </c>
      <c r="E306" s="120"/>
      <c r="F306" s="97"/>
      <c r="G306" s="59"/>
    </row>
    <row r="307" spans="1:7" s="58" customFormat="1" x14ac:dyDescent="0.2">
      <c r="A307" s="110" t="s">
        <v>47</v>
      </c>
      <c r="B307" s="111" t="s">
        <v>15</v>
      </c>
      <c r="C307" s="112" t="s">
        <v>52</v>
      </c>
      <c r="D307" s="119"/>
      <c r="E307" s="120"/>
      <c r="F307" s="97"/>
      <c r="G307" s="59"/>
    </row>
    <row r="308" spans="1:7" s="58" customFormat="1" x14ac:dyDescent="0.2">
      <c r="A308" s="115"/>
      <c r="B308" s="116"/>
      <c r="C308" s="117" t="s">
        <v>9</v>
      </c>
      <c r="D308" s="118">
        <v>620</v>
      </c>
      <c r="E308" s="107"/>
      <c r="F308" s="97"/>
      <c r="G308" s="59"/>
    </row>
    <row r="309" spans="1:7" s="58" customFormat="1" x14ac:dyDescent="0.2">
      <c r="A309" s="116">
        <v>1100</v>
      </c>
      <c r="B309" s="116"/>
      <c r="C309" s="116" t="s">
        <v>49</v>
      </c>
      <c r="D309" s="116">
        <v>500</v>
      </c>
      <c r="E309" s="120"/>
      <c r="F309" s="97"/>
      <c r="G309" s="59"/>
    </row>
    <row r="310" spans="1:7" s="58" customFormat="1" x14ac:dyDescent="0.2">
      <c r="A310" s="116">
        <v>1200</v>
      </c>
      <c r="B310" s="116"/>
      <c r="C310" s="116" t="s">
        <v>50</v>
      </c>
      <c r="D310" s="116">
        <v>120</v>
      </c>
      <c r="E310" s="120"/>
      <c r="F310" s="97"/>
      <c r="G310" s="59"/>
    </row>
    <row r="311" spans="1:7" s="58" customFormat="1" x14ac:dyDescent="0.2">
      <c r="A311" s="110" t="s">
        <v>47</v>
      </c>
      <c r="B311" s="111" t="s">
        <v>15</v>
      </c>
      <c r="C311" s="112" t="s">
        <v>53</v>
      </c>
      <c r="D311" s="119"/>
      <c r="E311" s="120"/>
      <c r="F311" s="97"/>
      <c r="G311" s="59"/>
    </row>
    <row r="312" spans="1:7" s="58" customFormat="1" x14ac:dyDescent="0.2">
      <c r="A312" s="115"/>
      <c r="B312" s="116"/>
      <c r="C312" s="117" t="s">
        <v>9</v>
      </c>
      <c r="D312" s="118">
        <v>2298</v>
      </c>
      <c r="E312" s="107"/>
      <c r="F312" s="97"/>
      <c r="G312" s="59"/>
    </row>
    <row r="313" spans="1:7" s="58" customFormat="1" x14ac:dyDescent="0.2">
      <c r="A313" s="116">
        <v>1100</v>
      </c>
      <c r="B313" s="116"/>
      <c r="C313" s="116" t="s">
        <v>49</v>
      </c>
      <c r="D313" s="116">
        <v>1852</v>
      </c>
      <c r="E313" s="120"/>
      <c r="F313" s="97"/>
      <c r="G313" s="59"/>
    </row>
    <row r="314" spans="1:7" s="58" customFormat="1" x14ac:dyDescent="0.2">
      <c r="A314" s="116">
        <v>1200</v>
      </c>
      <c r="B314" s="116"/>
      <c r="C314" s="116" t="s">
        <v>50</v>
      </c>
      <c r="D314" s="116">
        <v>446</v>
      </c>
      <c r="E314" s="120"/>
      <c r="F314" s="97"/>
      <c r="G314" s="59"/>
    </row>
    <row r="315" spans="1:7" s="58" customFormat="1" x14ac:dyDescent="0.2">
      <c r="A315" s="110" t="s">
        <v>47</v>
      </c>
      <c r="B315" s="111" t="s">
        <v>15</v>
      </c>
      <c r="C315" s="112" t="s">
        <v>54</v>
      </c>
      <c r="D315" s="119"/>
      <c r="E315" s="120"/>
      <c r="F315" s="97"/>
      <c r="G315" s="59"/>
    </row>
    <row r="316" spans="1:7" s="58" customFormat="1" x14ac:dyDescent="0.2">
      <c r="A316" s="115"/>
      <c r="B316" s="116"/>
      <c r="C316" s="117" t="s">
        <v>9</v>
      </c>
      <c r="D316" s="118">
        <v>1959</v>
      </c>
      <c r="E316" s="107"/>
      <c r="F316" s="97"/>
      <c r="G316" s="59"/>
    </row>
    <row r="317" spans="1:7" s="58" customFormat="1" x14ac:dyDescent="0.2">
      <c r="A317" s="116">
        <v>1100</v>
      </c>
      <c r="B317" s="116"/>
      <c r="C317" s="116" t="s">
        <v>49</v>
      </c>
      <c r="D317" s="116">
        <v>1579</v>
      </c>
      <c r="E317" s="120"/>
      <c r="F317" s="97"/>
      <c r="G317" s="59"/>
    </row>
    <row r="318" spans="1:7" s="58" customFormat="1" x14ac:dyDescent="0.2">
      <c r="A318" s="116">
        <v>1200</v>
      </c>
      <c r="B318" s="116"/>
      <c r="C318" s="116" t="s">
        <v>50</v>
      </c>
      <c r="D318" s="116">
        <v>380</v>
      </c>
      <c r="E318" s="120"/>
      <c r="F318" s="97"/>
      <c r="G318" s="59"/>
    </row>
    <row r="319" spans="1:7" s="58" customFormat="1" x14ac:dyDescent="0.2">
      <c r="A319" s="110" t="s">
        <v>47</v>
      </c>
      <c r="B319" s="111" t="s">
        <v>15</v>
      </c>
      <c r="C319" s="112" t="s">
        <v>55</v>
      </c>
      <c r="D319" s="119"/>
      <c r="E319" s="120"/>
      <c r="F319" s="97"/>
      <c r="G319" s="59"/>
    </row>
    <row r="320" spans="1:7" s="58" customFormat="1" x14ac:dyDescent="0.2">
      <c r="A320" s="115"/>
      <c r="B320" s="116"/>
      <c r="C320" s="117" t="s">
        <v>9</v>
      </c>
      <c r="D320" s="118">
        <v>4281</v>
      </c>
      <c r="E320" s="107"/>
      <c r="F320" s="97"/>
      <c r="G320" s="59"/>
    </row>
    <row r="321" spans="1:7" s="58" customFormat="1" x14ac:dyDescent="0.2">
      <c r="A321" s="116">
        <v>1100</v>
      </c>
      <c r="B321" s="116"/>
      <c r="C321" s="116" t="s">
        <v>49</v>
      </c>
      <c r="D321" s="116">
        <v>3450</v>
      </c>
      <c r="E321" s="120"/>
      <c r="F321" s="97"/>
      <c r="G321" s="59"/>
    </row>
    <row r="322" spans="1:7" s="58" customFormat="1" x14ac:dyDescent="0.2">
      <c r="A322" s="116">
        <v>1200</v>
      </c>
      <c r="B322" s="116"/>
      <c r="C322" s="116" t="s">
        <v>50</v>
      </c>
      <c r="D322" s="116">
        <v>831</v>
      </c>
      <c r="E322" s="120"/>
      <c r="F322" s="97"/>
      <c r="G322" s="59"/>
    </row>
    <row r="323" spans="1:7" s="58" customFormat="1" x14ac:dyDescent="0.2">
      <c r="A323" s="110" t="s">
        <v>47</v>
      </c>
      <c r="B323" s="111" t="s">
        <v>15</v>
      </c>
      <c r="C323" s="112" t="s">
        <v>56</v>
      </c>
      <c r="D323" s="119"/>
      <c r="E323" s="120"/>
      <c r="F323" s="97"/>
      <c r="G323" s="59"/>
    </row>
    <row r="324" spans="1:7" s="58" customFormat="1" x14ac:dyDescent="0.2">
      <c r="A324" s="115"/>
      <c r="B324" s="116"/>
      <c r="C324" s="117" t="s">
        <v>9</v>
      </c>
      <c r="D324" s="118">
        <v>7571</v>
      </c>
      <c r="E324" s="107"/>
      <c r="F324" s="97"/>
      <c r="G324" s="59"/>
    </row>
    <row r="325" spans="1:7" s="58" customFormat="1" x14ac:dyDescent="0.2">
      <c r="A325" s="116">
        <v>1100</v>
      </c>
      <c r="B325" s="116"/>
      <c r="C325" s="116" t="s">
        <v>49</v>
      </c>
      <c r="D325" s="116">
        <v>6101</v>
      </c>
      <c r="E325" s="120"/>
      <c r="F325" s="97"/>
      <c r="G325" s="59"/>
    </row>
    <row r="326" spans="1:7" s="58" customFormat="1" x14ac:dyDescent="0.2">
      <c r="A326" s="116">
        <v>1200</v>
      </c>
      <c r="B326" s="116"/>
      <c r="C326" s="116" t="s">
        <v>50</v>
      </c>
      <c r="D326" s="116">
        <v>1470</v>
      </c>
      <c r="E326" s="120"/>
      <c r="F326" s="97"/>
      <c r="G326" s="59"/>
    </row>
    <row r="327" spans="1:7" s="58" customFormat="1" ht="25.5" x14ac:dyDescent="0.2">
      <c r="A327" s="110" t="s">
        <v>47</v>
      </c>
      <c r="B327" s="111" t="s">
        <v>15</v>
      </c>
      <c r="C327" s="112" t="s">
        <v>63</v>
      </c>
      <c r="D327" s="119"/>
      <c r="E327" s="120"/>
      <c r="F327" s="97"/>
      <c r="G327" s="59"/>
    </row>
    <row r="328" spans="1:7" s="58" customFormat="1" x14ac:dyDescent="0.2">
      <c r="A328" s="115"/>
      <c r="B328" s="116"/>
      <c r="C328" s="117" t="s">
        <v>9</v>
      </c>
      <c r="D328" s="118">
        <v>10131</v>
      </c>
      <c r="E328" s="107"/>
      <c r="F328" s="97"/>
      <c r="G328" s="59"/>
    </row>
    <row r="329" spans="1:7" s="58" customFormat="1" x14ac:dyDescent="0.2">
      <c r="A329" s="116">
        <v>1100</v>
      </c>
      <c r="B329" s="116"/>
      <c r="C329" s="116" t="s">
        <v>49</v>
      </c>
      <c r="D329" s="116">
        <v>8164</v>
      </c>
      <c r="E329" s="120"/>
      <c r="F329" s="97"/>
      <c r="G329" s="59"/>
    </row>
    <row r="330" spans="1:7" s="58" customFormat="1" x14ac:dyDescent="0.2">
      <c r="A330" s="116">
        <v>1200</v>
      </c>
      <c r="B330" s="116"/>
      <c r="C330" s="116" t="s">
        <v>50</v>
      </c>
      <c r="D330" s="116">
        <v>1967</v>
      </c>
      <c r="E330" s="120"/>
      <c r="F330" s="97"/>
      <c r="G330" s="59"/>
    </row>
    <row r="331" spans="1:7" s="58" customFormat="1" x14ac:dyDescent="0.2">
      <c r="A331" s="110" t="s">
        <v>47</v>
      </c>
      <c r="B331" s="111" t="s">
        <v>15</v>
      </c>
      <c r="C331" s="112" t="s">
        <v>58</v>
      </c>
      <c r="D331" s="119"/>
      <c r="E331" s="120"/>
      <c r="F331" s="97"/>
      <c r="G331" s="59"/>
    </row>
    <row r="332" spans="1:7" s="58" customFormat="1" x14ac:dyDescent="0.2">
      <c r="A332" s="115"/>
      <c r="B332" s="116"/>
      <c r="C332" s="117" t="s">
        <v>9</v>
      </c>
      <c r="D332" s="118">
        <v>1345</v>
      </c>
      <c r="E332" s="107"/>
      <c r="F332" s="97"/>
      <c r="G332" s="59"/>
    </row>
    <row r="333" spans="1:7" s="58" customFormat="1" x14ac:dyDescent="0.2">
      <c r="A333" s="116">
        <v>1100</v>
      </c>
      <c r="B333" s="116"/>
      <c r="C333" s="116" t="s">
        <v>49</v>
      </c>
      <c r="D333" s="116">
        <v>1084</v>
      </c>
      <c r="E333" s="120"/>
      <c r="F333" s="97"/>
      <c r="G333" s="59"/>
    </row>
    <row r="334" spans="1:7" s="58" customFormat="1" x14ac:dyDescent="0.2">
      <c r="A334" s="116">
        <v>1200</v>
      </c>
      <c r="B334" s="116"/>
      <c r="C334" s="116" t="s">
        <v>50</v>
      </c>
      <c r="D334" s="116">
        <v>261</v>
      </c>
      <c r="E334" s="120"/>
      <c r="F334" s="97"/>
      <c r="G334" s="59"/>
    </row>
    <row r="335" spans="1:7" s="58" customFormat="1" x14ac:dyDescent="0.2">
      <c r="A335" s="110" t="s">
        <v>47</v>
      </c>
      <c r="B335" s="111" t="s">
        <v>15</v>
      </c>
      <c r="C335" s="112" t="s">
        <v>59</v>
      </c>
      <c r="D335" s="119"/>
      <c r="E335" s="120"/>
      <c r="F335" s="97"/>
      <c r="G335" s="59"/>
    </row>
    <row r="336" spans="1:7" s="58" customFormat="1" x14ac:dyDescent="0.2">
      <c r="A336" s="115"/>
      <c r="B336" s="116"/>
      <c r="C336" s="117" t="s">
        <v>9</v>
      </c>
      <c r="D336" s="118">
        <v>11491</v>
      </c>
      <c r="E336" s="107"/>
      <c r="F336" s="97"/>
      <c r="G336" s="59"/>
    </row>
    <row r="337" spans="1:7" s="58" customFormat="1" x14ac:dyDescent="0.2">
      <c r="A337" s="116">
        <v>1100</v>
      </c>
      <c r="B337" s="116"/>
      <c r="C337" s="116" t="s">
        <v>49</v>
      </c>
      <c r="D337" s="116">
        <v>9260</v>
      </c>
      <c r="E337" s="120"/>
      <c r="F337" s="97"/>
      <c r="G337" s="59"/>
    </row>
    <row r="338" spans="1:7" s="58" customFormat="1" x14ac:dyDescent="0.2">
      <c r="A338" s="116">
        <v>1200</v>
      </c>
      <c r="B338" s="116"/>
      <c r="C338" s="116" t="s">
        <v>50</v>
      </c>
      <c r="D338" s="116">
        <v>2231</v>
      </c>
      <c r="E338" s="120"/>
      <c r="F338" s="97"/>
      <c r="G338" s="59"/>
    </row>
    <row r="339" spans="1:7" s="58" customFormat="1" x14ac:dyDescent="0.2">
      <c r="A339" s="110" t="s">
        <v>47</v>
      </c>
      <c r="B339" s="111" t="s">
        <v>15</v>
      </c>
      <c r="C339" s="112" t="s">
        <v>60</v>
      </c>
      <c r="D339" s="119"/>
      <c r="E339" s="120"/>
      <c r="F339" s="97"/>
      <c r="G339" s="59"/>
    </row>
    <row r="340" spans="1:7" s="58" customFormat="1" x14ac:dyDescent="0.2">
      <c r="A340" s="115"/>
      <c r="B340" s="116"/>
      <c r="C340" s="117" t="s">
        <v>9</v>
      </c>
      <c r="D340" s="118">
        <v>3723</v>
      </c>
      <c r="E340" s="107"/>
      <c r="F340" s="97"/>
      <c r="G340" s="59"/>
    </row>
    <row r="341" spans="1:7" s="58" customFormat="1" x14ac:dyDescent="0.2">
      <c r="A341" s="116">
        <v>1100</v>
      </c>
      <c r="B341" s="116"/>
      <c r="C341" s="116" t="s">
        <v>49</v>
      </c>
      <c r="D341" s="116">
        <v>3000</v>
      </c>
      <c r="E341" s="120"/>
      <c r="F341" s="97"/>
      <c r="G341" s="59"/>
    </row>
    <row r="342" spans="1:7" s="58" customFormat="1" x14ac:dyDescent="0.2">
      <c r="A342" s="116">
        <v>1200</v>
      </c>
      <c r="B342" s="116"/>
      <c r="C342" s="116" t="s">
        <v>50</v>
      </c>
      <c r="D342" s="116">
        <v>723</v>
      </c>
      <c r="E342" s="120"/>
      <c r="F342" s="97"/>
      <c r="G342" s="59"/>
    </row>
    <row r="343" spans="1:7" s="58" customFormat="1" x14ac:dyDescent="0.2">
      <c r="A343" s="110" t="s">
        <v>47</v>
      </c>
      <c r="B343" s="111" t="s">
        <v>24</v>
      </c>
      <c r="C343" s="112" t="s">
        <v>61</v>
      </c>
      <c r="D343" s="119"/>
      <c r="E343" s="120"/>
      <c r="F343" s="97"/>
      <c r="G343" s="59"/>
    </row>
    <row r="344" spans="1:7" s="58" customFormat="1" x14ac:dyDescent="0.2">
      <c r="A344" s="115"/>
      <c r="B344" s="116"/>
      <c r="C344" s="117" t="s">
        <v>9</v>
      </c>
      <c r="D344" s="118">
        <v>6666</v>
      </c>
      <c r="E344" s="107"/>
      <c r="F344" s="97"/>
      <c r="G344" s="59"/>
    </row>
    <row r="345" spans="1:7" s="58" customFormat="1" x14ac:dyDescent="0.2">
      <c r="A345" s="116">
        <v>1100</v>
      </c>
      <c r="B345" s="116"/>
      <c r="C345" s="116" t="s">
        <v>49</v>
      </c>
      <c r="D345" s="116">
        <v>5372</v>
      </c>
      <c r="E345" s="120"/>
      <c r="F345" s="97"/>
      <c r="G345" s="59"/>
    </row>
    <row r="346" spans="1:7" s="58" customFormat="1" x14ac:dyDescent="0.2">
      <c r="A346" s="116">
        <v>1200</v>
      </c>
      <c r="B346" s="116"/>
      <c r="C346" s="116" t="s">
        <v>50</v>
      </c>
      <c r="D346" s="116">
        <v>1294</v>
      </c>
      <c r="E346" s="120"/>
      <c r="F346" s="97"/>
      <c r="G346" s="59"/>
    </row>
    <row r="347" spans="1:7" s="58" customFormat="1" x14ac:dyDescent="0.2">
      <c r="A347" s="110" t="s">
        <v>47</v>
      </c>
      <c r="B347" s="111" t="s">
        <v>24</v>
      </c>
      <c r="C347" s="112" t="s">
        <v>62</v>
      </c>
      <c r="D347" s="119"/>
      <c r="E347" s="120"/>
      <c r="F347" s="97"/>
      <c r="G347" s="59"/>
    </row>
    <row r="348" spans="1:7" s="58" customFormat="1" x14ac:dyDescent="0.2">
      <c r="A348" s="115"/>
      <c r="B348" s="116"/>
      <c r="C348" s="117" t="s">
        <v>9</v>
      </c>
      <c r="D348" s="118">
        <v>6061</v>
      </c>
      <c r="E348" s="107"/>
      <c r="F348" s="97"/>
      <c r="G348" s="59"/>
    </row>
    <row r="349" spans="1:7" s="58" customFormat="1" x14ac:dyDescent="0.2">
      <c r="A349" s="137">
        <v>1100</v>
      </c>
      <c r="B349" s="137"/>
      <c r="C349" s="137" t="s">
        <v>49</v>
      </c>
      <c r="D349" s="137">
        <v>4884</v>
      </c>
      <c r="E349" s="120"/>
      <c r="F349" s="97"/>
      <c r="G349" s="59"/>
    </row>
    <row r="350" spans="1:7" s="58" customFormat="1" x14ac:dyDescent="0.2">
      <c r="A350" s="116">
        <v>1200</v>
      </c>
      <c r="B350" s="116"/>
      <c r="C350" s="116" t="s">
        <v>50</v>
      </c>
      <c r="D350" s="116">
        <v>1177</v>
      </c>
      <c r="E350" s="120"/>
      <c r="F350" s="97"/>
      <c r="G350" s="59"/>
    </row>
    <row r="351" spans="1:7" s="58" customFormat="1" ht="25.5" x14ac:dyDescent="0.2">
      <c r="A351" s="110" t="s">
        <v>34</v>
      </c>
      <c r="B351" s="111" t="s">
        <v>24</v>
      </c>
      <c r="C351" s="112" t="s">
        <v>64</v>
      </c>
      <c r="D351" s="119"/>
      <c r="E351" s="114"/>
      <c r="F351" s="97"/>
      <c r="G351" s="59"/>
    </row>
    <row r="352" spans="1:7" s="58" customFormat="1" x14ac:dyDescent="0.2">
      <c r="A352" s="115"/>
      <c r="B352" s="116"/>
      <c r="C352" s="117" t="s">
        <v>9</v>
      </c>
      <c r="D352" s="118">
        <v>22396</v>
      </c>
      <c r="E352" s="138"/>
      <c r="F352" s="97"/>
      <c r="G352" s="59"/>
    </row>
    <row r="353" spans="1:7" s="58" customFormat="1" x14ac:dyDescent="0.2">
      <c r="A353" s="116">
        <v>1100</v>
      </c>
      <c r="B353" s="116"/>
      <c r="C353" s="116" t="s">
        <v>49</v>
      </c>
      <c r="D353" s="116">
        <v>18048</v>
      </c>
      <c r="E353" s="114"/>
      <c r="F353" s="97"/>
      <c r="G353" s="59"/>
    </row>
    <row r="354" spans="1:7" s="58" customFormat="1" x14ac:dyDescent="0.2">
      <c r="A354" s="116">
        <v>1200</v>
      </c>
      <c r="B354" s="116"/>
      <c r="C354" s="116" t="s">
        <v>50</v>
      </c>
      <c r="D354" s="116">
        <v>4348</v>
      </c>
      <c r="E354" s="114"/>
      <c r="F354" s="97"/>
      <c r="G354" s="59"/>
    </row>
    <row r="355" spans="1:7" s="58" customFormat="1" ht="25.5" x14ac:dyDescent="0.2">
      <c r="A355" s="125" t="s">
        <v>34</v>
      </c>
      <c r="B355" s="140" t="s">
        <v>24</v>
      </c>
      <c r="C355" s="139" t="s">
        <v>103</v>
      </c>
      <c r="D355" s="141"/>
      <c r="E355" s="138"/>
      <c r="F355" s="97"/>
      <c r="G355" s="59"/>
    </row>
    <row r="356" spans="1:7" s="58" customFormat="1" x14ac:dyDescent="0.2">
      <c r="A356" s="125"/>
      <c r="B356" s="142"/>
      <c r="C356" s="140" t="s">
        <v>9</v>
      </c>
      <c r="D356" s="143">
        <v>31936</v>
      </c>
      <c r="E356" s="114"/>
      <c r="F356" s="97"/>
      <c r="G356" s="59"/>
    </row>
    <row r="357" spans="1:7" s="58" customFormat="1" x14ac:dyDescent="0.2">
      <c r="A357" s="125">
        <v>1100</v>
      </c>
      <c r="B357" s="142"/>
      <c r="C357" s="144" t="s">
        <v>45</v>
      </c>
      <c r="D357" s="141">
        <v>25736</v>
      </c>
      <c r="E357" s="114"/>
      <c r="F357" s="97"/>
      <c r="G357" s="59"/>
    </row>
    <row r="358" spans="1:7" s="58" customFormat="1" x14ac:dyDescent="0.2">
      <c r="A358" s="125">
        <v>1200</v>
      </c>
      <c r="B358" s="142"/>
      <c r="C358" s="144" t="s">
        <v>25</v>
      </c>
      <c r="D358" s="141">
        <v>6200</v>
      </c>
      <c r="E358" s="114"/>
      <c r="F358" s="97"/>
      <c r="G358" s="59"/>
    </row>
    <row r="359" spans="1:7" s="58" customFormat="1" ht="25.5" x14ac:dyDescent="0.2">
      <c r="A359" s="125" t="s">
        <v>34</v>
      </c>
      <c r="B359" s="140" t="s">
        <v>24</v>
      </c>
      <c r="C359" s="139" t="s">
        <v>104</v>
      </c>
      <c r="D359" s="141"/>
      <c r="E359" s="138"/>
      <c r="F359" s="97"/>
      <c r="G359" s="59"/>
    </row>
    <row r="360" spans="1:7" s="58" customFormat="1" x14ac:dyDescent="0.2">
      <c r="A360" s="125"/>
      <c r="B360" s="142"/>
      <c r="C360" s="140" t="s">
        <v>9</v>
      </c>
      <c r="D360" s="143">
        <v>26595</v>
      </c>
      <c r="E360" s="114"/>
      <c r="F360" s="97"/>
      <c r="G360" s="59"/>
    </row>
    <row r="361" spans="1:7" s="58" customFormat="1" x14ac:dyDescent="0.2">
      <c r="A361" s="125">
        <v>1100</v>
      </c>
      <c r="B361" s="142"/>
      <c r="C361" s="144" t="s">
        <v>45</v>
      </c>
      <c r="D361" s="141">
        <v>21432</v>
      </c>
      <c r="E361" s="114"/>
      <c r="F361" s="97"/>
      <c r="G361" s="59"/>
    </row>
    <row r="362" spans="1:7" s="58" customFormat="1" x14ac:dyDescent="0.2">
      <c r="A362" s="125">
        <v>1200</v>
      </c>
      <c r="B362" s="142"/>
      <c r="C362" s="144" t="s">
        <v>25</v>
      </c>
      <c r="D362" s="141">
        <v>5163</v>
      </c>
      <c r="E362" s="114"/>
      <c r="F362" s="97"/>
      <c r="G362" s="59"/>
    </row>
    <row r="363" spans="1:7" s="58" customFormat="1" ht="25.5" x14ac:dyDescent="0.2">
      <c r="A363" s="125" t="s">
        <v>34</v>
      </c>
      <c r="B363" s="140" t="s">
        <v>24</v>
      </c>
      <c r="C363" s="139" t="s">
        <v>105</v>
      </c>
      <c r="D363" s="141"/>
      <c r="E363" s="138"/>
      <c r="F363" s="97"/>
      <c r="G363" s="59"/>
    </row>
    <row r="364" spans="1:7" s="58" customFormat="1" x14ac:dyDescent="0.2">
      <c r="A364" s="125"/>
      <c r="B364" s="142"/>
      <c r="C364" s="140" t="s">
        <v>9</v>
      </c>
      <c r="D364" s="143">
        <v>12613</v>
      </c>
      <c r="E364" s="114"/>
      <c r="F364" s="97"/>
      <c r="G364" s="59"/>
    </row>
    <row r="365" spans="1:7" s="58" customFormat="1" x14ac:dyDescent="0.2">
      <c r="A365" s="125">
        <v>1100</v>
      </c>
      <c r="B365" s="142"/>
      <c r="C365" s="144" t="s">
        <v>45</v>
      </c>
      <c r="D365" s="141">
        <v>10164</v>
      </c>
      <c r="E365" s="114"/>
      <c r="F365" s="97"/>
      <c r="G365" s="59"/>
    </row>
    <row r="366" spans="1:7" s="58" customFormat="1" x14ac:dyDescent="0.2">
      <c r="A366" s="109">
        <v>1200</v>
      </c>
      <c r="B366" s="109"/>
      <c r="C366" s="144" t="s">
        <v>25</v>
      </c>
      <c r="D366" s="109">
        <v>2449</v>
      </c>
      <c r="E366" s="114"/>
      <c r="F366" s="97"/>
      <c r="G366" s="59"/>
    </row>
    <row r="367" spans="1:7" s="58" customFormat="1" x14ac:dyDescent="0.2">
      <c r="A367" s="125" t="s">
        <v>18</v>
      </c>
      <c r="B367" s="128" t="s">
        <v>15</v>
      </c>
      <c r="C367" s="118" t="s">
        <v>43</v>
      </c>
      <c r="D367" s="127"/>
      <c r="E367" s="97"/>
      <c r="F367" s="97"/>
      <c r="G367" s="59"/>
    </row>
    <row r="368" spans="1:7" s="58" customFormat="1" x14ac:dyDescent="0.2">
      <c r="A368" s="125"/>
      <c r="B368" s="142"/>
      <c r="C368" s="140" t="s">
        <v>9</v>
      </c>
      <c r="D368" s="130">
        <f>D369</f>
        <v>8624</v>
      </c>
      <c r="E368" s="97"/>
      <c r="F368" s="97"/>
      <c r="G368" s="59"/>
    </row>
    <row r="369" spans="1:7" s="58" customFormat="1" x14ac:dyDescent="0.2">
      <c r="A369" s="125">
        <v>1100</v>
      </c>
      <c r="B369" s="142"/>
      <c r="C369" s="144" t="s">
        <v>45</v>
      </c>
      <c r="D369" s="127">
        <v>8624</v>
      </c>
      <c r="E369" s="97"/>
      <c r="F369" s="97"/>
      <c r="G369" s="59"/>
    </row>
    <row r="370" spans="1:7" s="58" customFormat="1" ht="25.5" x14ac:dyDescent="0.2">
      <c r="A370" s="110" t="s">
        <v>18</v>
      </c>
      <c r="B370" s="111" t="s">
        <v>15</v>
      </c>
      <c r="C370" s="124" t="s">
        <v>70</v>
      </c>
      <c r="D370" s="113"/>
      <c r="E370" s="105"/>
      <c r="F370" s="97"/>
      <c r="G370" s="59"/>
    </row>
    <row r="371" spans="1:7" s="58" customFormat="1" x14ac:dyDescent="0.2">
      <c r="A371" s="115"/>
      <c r="B371" s="116"/>
      <c r="C371" s="117" t="s">
        <v>9</v>
      </c>
      <c r="D371" s="118">
        <v>16213</v>
      </c>
      <c r="E371" s="145"/>
      <c r="F371" s="97"/>
      <c r="G371" s="59"/>
    </row>
    <row r="372" spans="1:7" s="58" customFormat="1" x14ac:dyDescent="0.2">
      <c r="A372" s="116">
        <v>1100</v>
      </c>
      <c r="B372" s="116"/>
      <c r="C372" s="116" t="s">
        <v>49</v>
      </c>
      <c r="D372" s="116">
        <v>13066</v>
      </c>
      <c r="E372" s="146"/>
      <c r="F372" s="97"/>
      <c r="G372" s="59"/>
    </row>
    <row r="373" spans="1:7" s="58" customFormat="1" x14ac:dyDescent="0.2">
      <c r="A373" s="116">
        <v>1200</v>
      </c>
      <c r="B373" s="116"/>
      <c r="C373" s="116" t="s">
        <v>50</v>
      </c>
      <c r="D373" s="116">
        <v>3147</v>
      </c>
      <c r="E373" s="146"/>
      <c r="F373" s="97"/>
      <c r="G373" s="59"/>
    </row>
    <row r="374" spans="1:7" s="58" customFormat="1" ht="25.5" x14ac:dyDescent="0.2">
      <c r="A374" s="110" t="s">
        <v>18</v>
      </c>
      <c r="B374" s="111" t="s">
        <v>15</v>
      </c>
      <c r="C374" s="124" t="s">
        <v>71</v>
      </c>
      <c r="D374" s="119"/>
      <c r="E374" s="145"/>
      <c r="F374" s="97"/>
      <c r="G374" s="59"/>
    </row>
    <row r="375" spans="1:7" s="58" customFormat="1" x14ac:dyDescent="0.2">
      <c r="A375" s="115"/>
      <c r="B375" s="116"/>
      <c r="C375" s="117" t="s">
        <v>9</v>
      </c>
      <c r="D375" s="118">
        <v>13797</v>
      </c>
      <c r="E375" s="146"/>
      <c r="F375" s="97"/>
      <c r="G375" s="59"/>
    </row>
    <row r="376" spans="1:7" s="58" customFormat="1" x14ac:dyDescent="0.2">
      <c r="A376" s="116">
        <v>1100</v>
      </c>
      <c r="B376" s="116"/>
      <c r="C376" s="116" t="s">
        <v>49</v>
      </c>
      <c r="D376" s="116">
        <v>11119</v>
      </c>
      <c r="E376" s="146"/>
      <c r="F376" s="97"/>
      <c r="G376" s="59"/>
    </row>
    <row r="377" spans="1:7" s="58" customFormat="1" x14ac:dyDescent="0.2">
      <c r="A377" s="116">
        <v>1200</v>
      </c>
      <c r="B377" s="116"/>
      <c r="C377" s="116" t="s">
        <v>50</v>
      </c>
      <c r="D377" s="116">
        <v>2678</v>
      </c>
      <c r="E377" s="146"/>
      <c r="F377" s="97"/>
      <c r="G377" s="59"/>
    </row>
    <row r="378" spans="1:7" s="58" customFormat="1" ht="38.25" x14ac:dyDescent="0.2">
      <c r="A378" s="110" t="s">
        <v>18</v>
      </c>
      <c r="B378" s="111" t="s">
        <v>15</v>
      </c>
      <c r="C378" s="124" t="s">
        <v>72</v>
      </c>
      <c r="D378" s="119"/>
      <c r="E378" s="145"/>
      <c r="F378" s="97"/>
      <c r="G378" s="59"/>
    </row>
    <row r="379" spans="1:7" s="58" customFormat="1" x14ac:dyDescent="0.2">
      <c r="A379" s="115"/>
      <c r="B379" s="116"/>
      <c r="C379" s="117" t="s">
        <v>9</v>
      </c>
      <c r="D379" s="118">
        <v>33781</v>
      </c>
      <c r="E379" s="146"/>
      <c r="F379" s="97"/>
      <c r="G379" s="59"/>
    </row>
    <row r="380" spans="1:7" s="58" customFormat="1" x14ac:dyDescent="0.2">
      <c r="A380" s="116">
        <v>1100</v>
      </c>
      <c r="B380" s="116"/>
      <c r="C380" s="116" t="s">
        <v>49</v>
      </c>
      <c r="D380" s="116">
        <v>27223</v>
      </c>
      <c r="E380" s="146"/>
      <c r="F380" s="97"/>
      <c r="G380" s="59"/>
    </row>
    <row r="381" spans="1:7" s="58" customFormat="1" x14ac:dyDescent="0.2">
      <c r="A381" s="116">
        <v>1200</v>
      </c>
      <c r="B381" s="116"/>
      <c r="C381" s="116" t="s">
        <v>50</v>
      </c>
      <c r="D381" s="116">
        <v>6558</v>
      </c>
      <c r="E381" s="146"/>
      <c r="F381" s="97"/>
      <c r="G381" s="59"/>
    </row>
    <row r="382" spans="1:7" s="58" customFormat="1" ht="38.25" x14ac:dyDescent="0.2">
      <c r="A382" s="110" t="s">
        <v>18</v>
      </c>
      <c r="B382" s="111" t="s">
        <v>15</v>
      </c>
      <c r="C382" s="124" t="s">
        <v>73</v>
      </c>
      <c r="D382" s="119"/>
      <c r="E382" s="145"/>
      <c r="F382" s="97"/>
      <c r="G382" s="59"/>
    </row>
    <row r="383" spans="1:7" s="58" customFormat="1" x14ac:dyDescent="0.2">
      <c r="A383" s="115"/>
      <c r="B383" s="116"/>
      <c r="C383" s="117" t="s">
        <v>9</v>
      </c>
      <c r="D383" s="118">
        <v>13112</v>
      </c>
      <c r="E383" s="146"/>
      <c r="F383" s="97"/>
      <c r="G383" s="59"/>
    </row>
    <row r="384" spans="1:7" s="58" customFormat="1" x14ac:dyDescent="0.2">
      <c r="A384" s="116">
        <v>1100</v>
      </c>
      <c r="B384" s="116"/>
      <c r="C384" s="116" t="s">
        <v>49</v>
      </c>
      <c r="D384" s="116">
        <v>10567</v>
      </c>
      <c r="E384" s="146"/>
      <c r="F384" s="97"/>
      <c r="G384" s="59"/>
    </row>
    <row r="385" spans="1:7" s="58" customFormat="1" x14ac:dyDescent="0.2">
      <c r="A385" s="116">
        <v>1200</v>
      </c>
      <c r="B385" s="116"/>
      <c r="C385" s="116" t="s">
        <v>50</v>
      </c>
      <c r="D385" s="116">
        <v>2545</v>
      </c>
      <c r="E385" s="146"/>
      <c r="F385" s="97"/>
      <c r="G385" s="59"/>
    </row>
    <row r="386" spans="1:7" s="58" customFormat="1" ht="38.25" x14ac:dyDescent="0.2">
      <c r="A386" s="110" t="s">
        <v>18</v>
      </c>
      <c r="B386" s="111" t="s">
        <v>15</v>
      </c>
      <c r="C386" s="124" t="s">
        <v>74</v>
      </c>
      <c r="D386" s="119"/>
      <c r="E386" s="145"/>
      <c r="F386" s="97"/>
      <c r="G386" s="59"/>
    </row>
    <row r="387" spans="1:7" s="58" customFormat="1" x14ac:dyDescent="0.2">
      <c r="A387" s="115"/>
      <c r="B387" s="116"/>
      <c r="C387" s="117" t="s">
        <v>9</v>
      </c>
      <c r="D387" s="118">
        <v>26931</v>
      </c>
      <c r="E387" s="146"/>
      <c r="F387" s="97"/>
      <c r="G387" s="59"/>
    </row>
    <row r="388" spans="1:7" s="58" customFormat="1" x14ac:dyDescent="0.2">
      <c r="A388" s="116">
        <v>1100</v>
      </c>
      <c r="B388" s="116"/>
      <c r="C388" s="116" t="s">
        <v>49</v>
      </c>
      <c r="D388" s="116">
        <v>21703</v>
      </c>
      <c r="E388" s="146"/>
      <c r="F388" s="97"/>
      <c r="G388" s="59"/>
    </row>
    <row r="389" spans="1:7" s="58" customFormat="1" x14ac:dyDescent="0.2">
      <c r="A389" s="116">
        <v>1200</v>
      </c>
      <c r="B389" s="116"/>
      <c r="C389" s="116" t="s">
        <v>50</v>
      </c>
      <c r="D389" s="116">
        <v>5228</v>
      </c>
      <c r="E389" s="146"/>
      <c r="F389" s="97"/>
      <c r="G389" s="59"/>
    </row>
    <row r="390" spans="1:7" s="58" customFormat="1" ht="25.5" x14ac:dyDescent="0.2">
      <c r="A390" s="110" t="s">
        <v>18</v>
      </c>
      <c r="B390" s="111" t="s">
        <v>15</v>
      </c>
      <c r="C390" s="124" t="s">
        <v>75</v>
      </c>
      <c r="D390" s="119"/>
      <c r="E390" s="145"/>
      <c r="F390" s="97"/>
      <c r="G390" s="59"/>
    </row>
    <row r="391" spans="1:7" s="58" customFormat="1" x14ac:dyDescent="0.2">
      <c r="A391" s="115"/>
      <c r="B391" s="116"/>
      <c r="C391" s="117" t="s">
        <v>9</v>
      </c>
      <c r="D391" s="118">
        <v>5133</v>
      </c>
      <c r="E391" s="146"/>
      <c r="F391" s="97"/>
      <c r="G391" s="59"/>
    </row>
    <row r="392" spans="1:7" s="58" customFormat="1" x14ac:dyDescent="0.2">
      <c r="A392" s="116">
        <v>1100</v>
      </c>
      <c r="B392" s="116"/>
      <c r="C392" s="116" t="s">
        <v>49</v>
      </c>
      <c r="D392" s="116">
        <v>4137</v>
      </c>
      <c r="E392" s="146"/>
      <c r="F392" s="97"/>
      <c r="G392" s="59"/>
    </row>
    <row r="393" spans="1:7" s="58" customFormat="1" x14ac:dyDescent="0.2">
      <c r="A393" s="116">
        <v>1200</v>
      </c>
      <c r="B393" s="116"/>
      <c r="C393" s="116" t="s">
        <v>50</v>
      </c>
      <c r="D393" s="116">
        <v>996</v>
      </c>
      <c r="E393" s="146"/>
      <c r="F393" s="97"/>
      <c r="G393" s="59"/>
    </row>
    <row r="394" spans="1:7" s="58" customFormat="1" ht="25.5" x14ac:dyDescent="0.2">
      <c r="A394" s="110" t="s">
        <v>18</v>
      </c>
      <c r="B394" s="111" t="s">
        <v>15</v>
      </c>
      <c r="C394" s="124" t="s">
        <v>76</v>
      </c>
      <c r="D394" s="119"/>
      <c r="E394" s="145"/>
      <c r="F394" s="97"/>
      <c r="G394" s="59"/>
    </row>
    <row r="395" spans="1:7" s="58" customFormat="1" x14ac:dyDescent="0.2">
      <c r="A395" s="115"/>
      <c r="B395" s="116"/>
      <c r="C395" s="117" t="s">
        <v>9</v>
      </c>
      <c r="D395" s="118">
        <v>14879</v>
      </c>
      <c r="E395" s="146"/>
      <c r="F395" s="97"/>
      <c r="G395" s="59"/>
    </row>
    <row r="396" spans="1:7" s="58" customFormat="1" x14ac:dyDescent="0.2">
      <c r="A396" s="116">
        <v>1100</v>
      </c>
      <c r="B396" s="116"/>
      <c r="C396" s="116" t="s">
        <v>49</v>
      </c>
      <c r="D396" s="116">
        <v>11990</v>
      </c>
      <c r="E396" s="146"/>
      <c r="F396" s="97"/>
      <c r="G396" s="59"/>
    </row>
    <row r="397" spans="1:7" s="58" customFormat="1" x14ac:dyDescent="0.2">
      <c r="A397" s="116">
        <v>1200</v>
      </c>
      <c r="B397" s="116"/>
      <c r="C397" s="116" t="s">
        <v>50</v>
      </c>
      <c r="D397" s="116">
        <v>2889</v>
      </c>
      <c r="E397" s="146"/>
      <c r="F397" s="97"/>
      <c r="G397" s="59"/>
    </row>
    <row r="398" spans="1:7" s="58" customFormat="1" ht="38.25" x14ac:dyDescent="0.2">
      <c r="A398" s="110" t="s">
        <v>18</v>
      </c>
      <c r="B398" s="111" t="s">
        <v>15</v>
      </c>
      <c r="C398" s="124" t="s">
        <v>77</v>
      </c>
      <c r="D398" s="119"/>
      <c r="E398" s="145"/>
      <c r="F398" s="97"/>
      <c r="G398" s="59"/>
    </row>
    <row r="399" spans="1:7" s="58" customFormat="1" x14ac:dyDescent="0.2">
      <c r="A399" s="115"/>
      <c r="B399" s="116"/>
      <c r="C399" s="117" t="s">
        <v>9</v>
      </c>
      <c r="D399" s="118">
        <v>17307</v>
      </c>
      <c r="E399" s="146"/>
      <c r="F399" s="97"/>
      <c r="G399" s="59"/>
    </row>
    <row r="400" spans="1:7" s="58" customFormat="1" x14ac:dyDescent="0.2">
      <c r="A400" s="116">
        <v>1100</v>
      </c>
      <c r="B400" s="116"/>
      <c r="C400" s="116" t="s">
        <v>49</v>
      </c>
      <c r="D400" s="116">
        <v>13947</v>
      </c>
      <c r="E400" s="146"/>
      <c r="F400" s="97"/>
      <c r="G400" s="59"/>
    </row>
    <row r="401" spans="1:7" s="58" customFormat="1" x14ac:dyDescent="0.2">
      <c r="A401" s="116">
        <v>1200</v>
      </c>
      <c r="B401" s="116"/>
      <c r="C401" s="116" t="s">
        <v>50</v>
      </c>
      <c r="D401" s="116">
        <v>3360</v>
      </c>
      <c r="E401" s="146"/>
      <c r="F401" s="97"/>
      <c r="G401" s="59"/>
    </row>
    <row r="402" spans="1:7" s="58" customFormat="1" ht="38.25" x14ac:dyDescent="0.2">
      <c r="A402" s="110" t="s">
        <v>18</v>
      </c>
      <c r="B402" s="111" t="s">
        <v>15</v>
      </c>
      <c r="C402" s="124" t="s">
        <v>78</v>
      </c>
      <c r="D402" s="119"/>
      <c r="E402" s="145"/>
      <c r="F402" s="97"/>
      <c r="G402" s="59"/>
    </row>
    <row r="403" spans="1:7" s="58" customFormat="1" x14ac:dyDescent="0.2">
      <c r="A403" s="115"/>
      <c r="B403" s="116"/>
      <c r="C403" s="117" t="s">
        <v>9</v>
      </c>
      <c r="D403" s="118">
        <v>8595</v>
      </c>
      <c r="E403" s="146"/>
      <c r="F403" s="97"/>
      <c r="G403" s="59"/>
    </row>
    <row r="404" spans="1:7" s="58" customFormat="1" x14ac:dyDescent="0.2">
      <c r="A404" s="116">
        <v>1100</v>
      </c>
      <c r="B404" s="116"/>
      <c r="C404" s="116" t="s">
        <v>49</v>
      </c>
      <c r="D404" s="116">
        <v>6926</v>
      </c>
      <c r="E404" s="146"/>
      <c r="F404" s="97"/>
      <c r="G404" s="59"/>
    </row>
    <row r="405" spans="1:7" s="58" customFormat="1" x14ac:dyDescent="0.2">
      <c r="A405" s="116">
        <v>1200</v>
      </c>
      <c r="B405" s="116"/>
      <c r="C405" s="116" t="s">
        <v>50</v>
      </c>
      <c r="D405" s="116">
        <v>1669</v>
      </c>
      <c r="E405" s="146"/>
      <c r="F405" s="97"/>
      <c r="G405" s="59"/>
    </row>
    <row r="406" spans="1:7" s="58" customFormat="1" ht="38.25" x14ac:dyDescent="0.2">
      <c r="A406" s="110" t="s">
        <v>18</v>
      </c>
      <c r="B406" s="111" t="s">
        <v>15</v>
      </c>
      <c r="C406" s="124" t="s">
        <v>79</v>
      </c>
      <c r="D406" s="119"/>
      <c r="E406" s="145"/>
      <c r="F406" s="97"/>
      <c r="G406" s="59"/>
    </row>
    <row r="407" spans="1:7" s="58" customFormat="1" x14ac:dyDescent="0.2">
      <c r="A407" s="115"/>
      <c r="B407" s="116"/>
      <c r="C407" s="117" t="s">
        <v>9</v>
      </c>
      <c r="D407" s="118">
        <v>45856</v>
      </c>
      <c r="E407" s="146"/>
      <c r="F407" s="97"/>
      <c r="G407" s="59"/>
    </row>
    <row r="408" spans="1:7" s="58" customFormat="1" x14ac:dyDescent="0.2">
      <c r="A408" s="116">
        <v>1100</v>
      </c>
      <c r="B408" s="116"/>
      <c r="C408" s="116" t="s">
        <v>49</v>
      </c>
      <c r="D408" s="116">
        <v>36954</v>
      </c>
      <c r="E408" s="146"/>
      <c r="F408" s="97"/>
      <c r="G408" s="59"/>
    </row>
    <row r="409" spans="1:7" s="58" customFormat="1" x14ac:dyDescent="0.2">
      <c r="A409" s="116">
        <v>1200</v>
      </c>
      <c r="B409" s="116"/>
      <c r="C409" s="116" t="s">
        <v>50</v>
      </c>
      <c r="D409" s="116">
        <v>8902</v>
      </c>
      <c r="E409" s="146"/>
      <c r="F409" s="97"/>
      <c r="G409" s="59"/>
    </row>
    <row r="410" spans="1:7" s="58" customFormat="1" ht="25.5" x14ac:dyDescent="0.2">
      <c r="A410" s="110" t="s">
        <v>18</v>
      </c>
      <c r="B410" s="111" t="s">
        <v>15</v>
      </c>
      <c r="C410" s="124" t="s">
        <v>80</v>
      </c>
      <c r="D410" s="119"/>
      <c r="E410" s="145"/>
      <c r="F410" s="97"/>
      <c r="G410" s="59"/>
    </row>
    <row r="411" spans="1:7" s="58" customFormat="1" x14ac:dyDescent="0.2">
      <c r="A411" s="115"/>
      <c r="B411" s="116"/>
      <c r="C411" s="117" t="s">
        <v>9</v>
      </c>
      <c r="D411" s="118">
        <v>8281</v>
      </c>
      <c r="E411" s="146"/>
      <c r="F411" s="97"/>
      <c r="G411" s="59"/>
    </row>
    <row r="412" spans="1:7" s="58" customFormat="1" x14ac:dyDescent="0.2">
      <c r="A412" s="116">
        <v>1100</v>
      </c>
      <c r="B412" s="116"/>
      <c r="C412" s="116" t="s">
        <v>49</v>
      </c>
      <c r="D412" s="116">
        <v>6673</v>
      </c>
      <c r="E412" s="146"/>
      <c r="F412" s="97"/>
      <c r="G412" s="59"/>
    </row>
    <row r="413" spans="1:7" s="58" customFormat="1" x14ac:dyDescent="0.2">
      <c r="A413" s="116">
        <v>1200</v>
      </c>
      <c r="B413" s="116"/>
      <c r="C413" s="116" t="s">
        <v>50</v>
      </c>
      <c r="D413" s="116">
        <v>1608</v>
      </c>
      <c r="E413" s="146"/>
      <c r="F413" s="97"/>
      <c r="G413" s="59"/>
    </row>
    <row r="414" spans="1:7" s="58" customFormat="1" ht="25.5" x14ac:dyDescent="0.2">
      <c r="A414" s="125" t="s">
        <v>18</v>
      </c>
      <c r="B414" s="126" t="s">
        <v>24</v>
      </c>
      <c r="C414" s="124" t="s">
        <v>81</v>
      </c>
      <c r="D414" s="127"/>
      <c r="E414" s="145"/>
      <c r="F414" s="97"/>
      <c r="G414" s="59"/>
    </row>
    <row r="415" spans="1:7" s="58" customFormat="1" x14ac:dyDescent="0.2">
      <c r="A415" s="125"/>
      <c r="B415" s="128"/>
      <c r="C415" s="126" t="s">
        <v>9</v>
      </c>
      <c r="D415" s="118">
        <v>36548</v>
      </c>
      <c r="E415" s="146"/>
      <c r="F415" s="97"/>
      <c r="G415" s="59"/>
    </row>
    <row r="416" spans="1:7" s="58" customFormat="1" x14ac:dyDescent="0.2">
      <c r="A416" s="125">
        <v>1100</v>
      </c>
      <c r="B416" s="128"/>
      <c r="C416" s="116" t="s">
        <v>49</v>
      </c>
      <c r="D416" s="127">
        <v>29453</v>
      </c>
      <c r="E416" s="146"/>
      <c r="F416" s="97"/>
      <c r="G416" s="59"/>
    </row>
    <row r="417" spans="1:7" s="58" customFormat="1" x14ac:dyDescent="0.2">
      <c r="A417" s="125">
        <v>1200</v>
      </c>
      <c r="B417" s="128"/>
      <c r="C417" s="116" t="s">
        <v>50</v>
      </c>
      <c r="D417" s="127">
        <v>7095</v>
      </c>
      <c r="E417" s="146"/>
      <c r="F417" s="97"/>
      <c r="G417" s="59"/>
    </row>
    <row r="418" spans="1:7" s="58" customFormat="1" ht="25.5" x14ac:dyDescent="0.2">
      <c r="A418" s="125" t="s">
        <v>18</v>
      </c>
      <c r="B418" s="126" t="s">
        <v>24</v>
      </c>
      <c r="C418" s="124" t="s">
        <v>82</v>
      </c>
      <c r="D418" s="127"/>
      <c r="E418" s="145"/>
      <c r="F418" s="97"/>
      <c r="G418" s="59"/>
    </row>
    <row r="419" spans="1:7" s="58" customFormat="1" x14ac:dyDescent="0.2">
      <c r="A419" s="125"/>
      <c r="B419" s="128"/>
      <c r="C419" s="126" t="s">
        <v>9</v>
      </c>
      <c r="D419" s="118">
        <v>70952</v>
      </c>
      <c r="E419" s="146"/>
      <c r="F419" s="97"/>
      <c r="G419" s="59"/>
    </row>
    <row r="420" spans="1:7" s="58" customFormat="1" x14ac:dyDescent="0.2">
      <c r="A420" s="125">
        <v>1100</v>
      </c>
      <c r="B420" s="128"/>
      <c r="C420" s="116" t="s">
        <v>49</v>
      </c>
      <c r="D420" s="127">
        <v>57178</v>
      </c>
      <c r="E420" s="146"/>
      <c r="F420" s="97"/>
      <c r="G420" s="59"/>
    </row>
    <row r="421" spans="1:7" s="58" customFormat="1" x14ac:dyDescent="0.2">
      <c r="A421" s="125">
        <v>1200</v>
      </c>
      <c r="B421" s="128"/>
      <c r="C421" s="116" t="s">
        <v>50</v>
      </c>
      <c r="D421" s="127">
        <v>13774</v>
      </c>
      <c r="E421" s="146"/>
      <c r="F421" s="97"/>
      <c r="G421" s="59"/>
    </row>
    <row r="422" spans="1:7" s="58" customFormat="1" ht="25.5" x14ac:dyDescent="0.2">
      <c r="A422" s="125" t="s">
        <v>18</v>
      </c>
      <c r="B422" s="126" t="s">
        <v>24</v>
      </c>
      <c r="C422" s="124" t="s">
        <v>83</v>
      </c>
      <c r="D422" s="127"/>
      <c r="E422" s="145"/>
      <c r="F422" s="97"/>
      <c r="G422" s="59"/>
    </row>
    <row r="423" spans="1:7" s="58" customFormat="1" x14ac:dyDescent="0.2">
      <c r="A423" s="125"/>
      <c r="B423" s="128"/>
      <c r="C423" s="126" t="s">
        <v>9</v>
      </c>
      <c r="D423" s="118">
        <v>95820</v>
      </c>
      <c r="E423" s="146"/>
      <c r="F423" s="97"/>
      <c r="G423" s="59"/>
    </row>
    <row r="424" spans="1:7" s="58" customFormat="1" x14ac:dyDescent="0.2">
      <c r="A424" s="125">
        <v>1100</v>
      </c>
      <c r="B424" s="128"/>
      <c r="C424" s="116" t="s">
        <v>49</v>
      </c>
      <c r="D424" s="127">
        <v>77218</v>
      </c>
      <c r="E424" s="146"/>
      <c r="F424" s="97"/>
      <c r="G424" s="59"/>
    </row>
    <row r="425" spans="1:7" s="58" customFormat="1" x14ac:dyDescent="0.2">
      <c r="A425" s="125">
        <v>1200</v>
      </c>
      <c r="B425" s="128"/>
      <c r="C425" s="116" t="s">
        <v>50</v>
      </c>
      <c r="D425" s="127">
        <v>18602</v>
      </c>
      <c r="E425" s="146"/>
      <c r="F425" s="97"/>
      <c r="G425" s="59"/>
    </row>
    <row r="426" spans="1:7" s="58" customFormat="1" ht="25.5" x14ac:dyDescent="0.2">
      <c r="A426" s="110" t="s">
        <v>47</v>
      </c>
      <c r="B426" s="111" t="s">
        <v>15</v>
      </c>
      <c r="C426" s="135" t="s">
        <v>48</v>
      </c>
      <c r="D426" s="111"/>
      <c r="E426" s="120"/>
      <c r="F426" s="97"/>
      <c r="G426" s="59"/>
    </row>
    <row r="427" spans="1:7" s="58" customFormat="1" x14ac:dyDescent="0.2">
      <c r="A427" s="147"/>
      <c r="B427" s="116"/>
      <c r="C427" s="117" t="s">
        <v>9</v>
      </c>
      <c r="D427" s="148">
        <v>140</v>
      </c>
      <c r="E427" s="123"/>
      <c r="F427" s="97"/>
      <c r="G427" s="59"/>
    </row>
    <row r="428" spans="1:7" s="58" customFormat="1" x14ac:dyDescent="0.2">
      <c r="A428" s="119">
        <v>2200</v>
      </c>
      <c r="B428" s="116"/>
      <c r="C428" s="116" t="s">
        <v>87</v>
      </c>
      <c r="D428" s="111">
        <v>140</v>
      </c>
      <c r="E428" s="120"/>
      <c r="F428" s="97"/>
      <c r="G428" s="59"/>
    </row>
    <row r="429" spans="1:7" s="58" customFormat="1" x14ac:dyDescent="0.2">
      <c r="A429" s="110" t="s">
        <v>47</v>
      </c>
      <c r="B429" s="111" t="s">
        <v>15</v>
      </c>
      <c r="C429" s="124" t="s">
        <v>51</v>
      </c>
      <c r="D429" s="111"/>
      <c r="E429" s="120"/>
      <c r="F429" s="97"/>
      <c r="G429" s="59"/>
    </row>
    <row r="430" spans="1:7" s="58" customFormat="1" x14ac:dyDescent="0.2">
      <c r="A430" s="147"/>
      <c r="B430" s="116"/>
      <c r="C430" s="117" t="s">
        <v>9</v>
      </c>
      <c r="D430" s="148">
        <v>196</v>
      </c>
      <c r="E430" s="123"/>
      <c r="F430" s="97"/>
      <c r="G430" s="59"/>
    </row>
    <row r="431" spans="1:7" s="58" customFormat="1" x14ac:dyDescent="0.2">
      <c r="A431" s="119">
        <v>2200</v>
      </c>
      <c r="B431" s="116"/>
      <c r="C431" s="116" t="s">
        <v>87</v>
      </c>
      <c r="D431" s="111">
        <v>196</v>
      </c>
      <c r="E431" s="120"/>
      <c r="F431" s="97"/>
      <c r="G431" s="59"/>
    </row>
    <row r="432" spans="1:7" s="58" customFormat="1" x14ac:dyDescent="0.2">
      <c r="A432" s="110" t="s">
        <v>47</v>
      </c>
      <c r="B432" s="111" t="s">
        <v>15</v>
      </c>
      <c r="C432" s="124" t="s">
        <v>52</v>
      </c>
      <c r="D432" s="111"/>
      <c r="E432" s="120"/>
      <c r="F432" s="97"/>
      <c r="G432" s="59"/>
    </row>
    <row r="433" spans="1:7" s="58" customFormat="1" x14ac:dyDescent="0.2">
      <c r="A433" s="147"/>
      <c r="B433" s="116"/>
      <c r="C433" s="117" t="s">
        <v>9</v>
      </c>
      <c r="D433" s="148">
        <v>194</v>
      </c>
      <c r="E433" s="123"/>
      <c r="F433" s="97"/>
      <c r="G433" s="59"/>
    </row>
    <row r="434" spans="1:7" s="58" customFormat="1" x14ac:dyDescent="0.2">
      <c r="A434" s="119">
        <v>2200</v>
      </c>
      <c r="B434" s="116"/>
      <c r="C434" s="116" t="s">
        <v>87</v>
      </c>
      <c r="D434" s="111">
        <v>194</v>
      </c>
      <c r="E434" s="120"/>
      <c r="F434" s="97"/>
      <c r="G434" s="59"/>
    </row>
    <row r="435" spans="1:7" s="58" customFormat="1" x14ac:dyDescent="0.2">
      <c r="A435" s="110" t="s">
        <v>47</v>
      </c>
      <c r="B435" s="111" t="s">
        <v>15</v>
      </c>
      <c r="C435" s="135" t="s">
        <v>53</v>
      </c>
      <c r="D435" s="111"/>
      <c r="E435" s="120"/>
      <c r="F435" s="97"/>
      <c r="G435" s="59"/>
    </row>
    <row r="436" spans="1:7" s="58" customFormat="1" x14ac:dyDescent="0.2">
      <c r="A436" s="147"/>
      <c r="B436" s="116"/>
      <c r="C436" s="117" t="s">
        <v>9</v>
      </c>
      <c r="D436" s="148">
        <v>159</v>
      </c>
      <c r="E436" s="123"/>
      <c r="F436" s="97"/>
      <c r="G436" s="59"/>
    </row>
    <row r="437" spans="1:7" s="58" customFormat="1" x14ac:dyDescent="0.2">
      <c r="A437" s="119">
        <v>2200</v>
      </c>
      <c r="B437" s="116"/>
      <c r="C437" s="116" t="s">
        <v>87</v>
      </c>
      <c r="D437" s="111">
        <v>159</v>
      </c>
      <c r="E437" s="120"/>
      <c r="F437" s="97"/>
      <c r="G437" s="59"/>
    </row>
    <row r="438" spans="1:7" s="58" customFormat="1" x14ac:dyDescent="0.2">
      <c r="A438" s="110" t="s">
        <v>47</v>
      </c>
      <c r="B438" s="111" t="s">
        <v>15</v>
      </c>
      <c r="C438" s="135" t="s">
        <v>54</v>
      </c>
      <c r="D438" s="111"/>
      <c r="E438" s="120"/>
      <c r="F438" s="97"/>
      <c r="G438" s="59"/>
    </row>
    <row r="439" spans="1:7" s="58" customFormat="1" x14ac:dyDescent="0.2">
      <c r="A439" s="147"/>
      <c r="B439" s="116"/>
      <c r="C439" s="117" t="s">
        <v>9</v>
      </c>
      <c r="D439" s="148">
        <v>207</v>
      </c>
      <c r="E439" s="123"/>
      <c r="F439" s="97"/>
      <c r="G439" s="59"/>
    </row>
    <row r="440" spans="1:7" s="58" customFormat="1" x14ac:dyDescent="0.2">
      <c r="A440" s="119">
        <v>2200</v>
      </c>
      <c r="B440" s="116"/>
      <c r="C440" s="116" t="s">
        <v>87</v>
      </c>
      <c r="D440" s="111">
        <v>207</v>
      </c>
      <c r="E440" s="120"/>
      <c r="F440" s="97"/>
      <c r="G440" s="59"/>
    </row>
    <row r="441" spans="1:7" s="58" customFormat="1" x14ac:dyDescent="0.2">
      <c r="A441" s="110" t="s">
        <v>47</v>
      </c>
      <c r="B441" s="111" t="s">
        <v>15</v>
      </c>
      <c r="C441" s="135" t="s">
        <v>55</v>
      </c>
      <c r="D441" s="111"/>
      <c r="E441" s="120"/>
      <c r="F441" s="97"/>
      <c r="G441" s="59"/>
    </row>
    <row r="442" spans="1:7" s="58" customFormat="1" x14ac:dyDescent="0.2">
      <c r="A442" s="147"/>
      <c r="B442" s="111"/>
      <c r="C442" s="117" t="s">
        <v>9</v>
      </c>
      <c r="D442" s="148">
        <v>122</v>
      </c>
      <c r="E442" s="123"/>
      <c r="F442" s="97"/>
      <c r="G442" s="59"/>
    </row>
    <row r="443" spans="1:7" s="58" customFormat="1" x14ac:dyDescent="0.2">
      <c r="A443" s="119">
        <v>2200</v>
      </c>
      <c r="B443" s="116"/>
      <c r="C443" s="116" t="s">
        <v>87</v>
      </c>
      <c r="D443" s="111">
        <v>122</v>
      </c>
      <c r="E443" s="120"/>
      <c r="F443" s="97"/>
      <c r="G443" s="59"/>
    </row>
    <row r="444" spans="1:7" s="58" customFormat="1" x14ac:dyDescent="0.2">
      <c r="A444" s="110" t="s">
        <v>47</v>
      </c>
      <c r="B444" s="111" t="s">
        <v>15</v>
      </c>
      <c r="C444" s="135" t="s">
        <v>108</v>
      </c>
      <c r="D444" s="111"/>
      <c r="E444" s="120"/>
      <c r="F444" s="97"/>
      <c r="G444" s="59"/>
    </row>
    <row r="445" spans="1:7" s="58" customFormat="1" x14ac:dyDescent="0.2">
      <c r="A445" s="147"/>
      <c r="B445" s="116"/>
      <c r="C445" s="117" t="s">
        <v>9</v>
      </c>
      <c r="D445" s="148">
        <v>122</v>
      </c>
      <c r="E445" s="123"/>
      <c r="F445" s="97"/>
      <c r="G445" s="59"/>
    </row>
    <row r="446" spans="1:7" s="58" customFormat="1" x14ac:dyDescent="0.2">
      <c r="A446" s="119">
        <v>2200</v>
      </c>
      <c r="B446" s="116"/>
      <c r="C446" s="116" t="s">
        <v>87</v>
      </c>
      <c r="D446" s="111">
        <v>122</v>
      </c>
      <c r="E446" s="120"/>
      <c r="F446" s="97"/>
      <c r="G446" s="59"/>
    </row>
    <row r="447" spans="1:7" s="58" customFormat="1" ht="25.5" x14ac:dyDescent="0.2">
      <c r="A447" s="110" t="s">
        <v>47</v>
      </c>
      <c r="B447" s="111" t="s">
        <v>15</v>
      </c>
      <c r="C447" s="135" t="s">
        <v>109</v>
      </c>
      <c r="D447" s="111"/>
      <c r="E447" s="120"/>
      <c r="F447" s="97"/>
      <c r="G447" s="59"/>
    </row>
    <row r="448" spans="1:7" s="58" customFormat="1" x14ac:dyDescent="0.2">
      <c r="A448" s="147"/>
      <c r="B448" s="116"/>
      <c r="C448" s="117" t="s">
        <v>9</v>
      </c>
      <c r="D448" s="148">
        <v>121</v>
      </c>
      <c r="E448" s="123"/>
      <c r="F448" s="97"/>
      <c r="G448" s="59"/>
    </row>
    <row r="449" spans="1:7" s="58" customFormat="1" x14ac:dyDescent="0.2">
      <c r="A449" s="119">
        <v>2200</v>
      </c>
      <c r="B449" s="116"/>
      <c r="C449" s="116" t="s">
        <v>87</v>
      </c>
      <c r="D449" s="111">
        <v>121</v>
      </c>
      <c r="E449" s="120"/>
      <c r="F449" s="97"/>
      <c r="G449" s="59"/>
    </row>
    <row r="450" spans="1:7" s="58" customFormat="1" x14ac:dyDescent="0.2">
      <c r="A450" s="110" t="s">
        <v>47</v>
      </c>
      <c r="B450" s="111" t="s">
        <v>15</v>
      </c>
      <c r="C450" s="135" t="s">
        <v>110</v>
      </c>
      <c r="D450" s="111"/>
      <c r="E450" s="120"/>
      <c r="F450" s="97"/>
      <c r="G450" s="59"/>
    </row>
    <row r="451" spans="1:7" s="58" customFormat="1" x14ac:dyDescent="0.2">
      <c r="A451" s="147"/>
      <c r="B451" s="116"/>
      <c r="C451" s="117" t="s">
        <v>9</v>
      </c>
      <c r="D451" s="148">
        <v>205</v>
      </c>
      <c r="E451" s="123"/>
      <c r="F451" s="97"/>
      <c r="G451" s="59"/>
    </row>
    <row r="452" spans="1:7" s="58" customFormat="1" x14ac:dyDescent="0.2">
      <c r="A452" s="119">
        <v>2200</v>
      </c>
      <c r="B452" s="116"/>
      <c r="C452" s="116" t="s">
        <v>87</v>
      </c>
      <c r="D452" s="111">
        <v>205</v>
      </c>
      <c r="E452" s="120"/>
      <c r="F452" s="97"/>
      <c r="G452" s="59"/>
    </row>
    <row r="453" spans="1:7" s="58" customFormat="1" x14ac:dyDescent="0.2">
      <c r="A453" s="110" t="s">
        <v>47</v>
      </c>
      <c r="B453" s="111" t="s">
        <v>15</v>
      </c>
      <c r="C453" s="135" t="s">
        <v>59</v>
      </c>
      <c r="D453" s="111"/>
      <c r="E453" s="120"/>
      <c r="F453" s="97"/>
      <c r="G453" s="59"/>
    </row>
    <row r="454" spans="1:7" s="58" customFormat="1" x14ac:dyDescent="0.2">
      <c r="A454" s="147"/>
      <c r="B454" s="116"/>
      <c r="C454" s="117" t="s">
        <v>9</v>
      </c>
      <c r="D454" s="148">
        <v>83</v>
      </c>
      <c r="E454" s="123"/>
      <c r="F454" s="97"/>
      <c r="G454" s="59"/>
    </row>
    <row r="455" spans="1:7" s="58" customFormat="1" x14ac:dyDescent="0.2">
      <c r="A455" s="119">
        <v>2200</v>
      </c>
      <c r="B455" s="116"/>
      <c r="C455" s="116" t="s">
        <v>87</v>
      </c>
      <c r="D455" s="111">
        <v>83</v>
      </c>
      <c r="E455" s="120"/>
      <c r="F455" s="97"/>
      <c r="G455" s="59"/>
    </row>
    <row r="456" spans="1:7" s="58" customFormat="1" x14ac:dyDescent="0.2">
      <c r="A456" s="110" t="s">
        <v>47</v>
      </c>
      <c r="B456" s="111" t="s">
        <v>15</v>
      </c>
      <c r="C456" s="135" t="s">
        <v>60</v>
      </c>
      <c r="D456" s="111"/>
      <c r="E456" s="120"/>
      <c r="F456" s="97"/>
      <c r="G456" s="59"/>
    </row>
    <row r="457" spans="1:7" s="58" customFormat="1" x14ac:dyDescent="0.2">
      <c r="A457" s="147"/>
      <c r="B457" s="116"/>
      <c r="C457" s="117" t="s">
        <v>9</v>
      </c>
      <c r="D457" s="148">
        <v>343</v>
      </c>
      <c r="E457" s="123"/>
      <c r="F457" s="97"/>
      <c r="G457" s="59"/>
    </row>
    <row r="458" spans="1:7" s="58" customFormat="1" x14ac:dyDescent="0.2">
      <c r="A458" s="119">
        <v>2200</v>
      </c>
      <c r="B458" s="116"/>
      <c r="C458" s="116" t="s">
        <v>87</v>
      </c>
      <c r="D458" s="111">
        <v>343</v>
      </c>
      <c r="E458" s="120"/>
      <c r="F458" s="97"/>
      <c r="G458" s="59"/>
    </row>
    <row r="459" spans="1:7" s="58" customFormat="1" x14ac:dyDescent="0.2">
      <c r="A459" s="110" t="s">
        <v>47</v>
      </c>
      <c r="B459" s="111" t="s">
        <v>24</v>
      </c>
      <c r="C459" s="135" t="s">
        <v>61</v>
      </c>
      <c r="D459" s="111"/>
      <c r="E459" s="120"/>
      <c r="F459" s="97"/>
      <c r="G459" s="59"/>
    </row>
    <row r="460" spans="1:7" s="58" customFormat="1" x14ac:dyDescent="0.2">
      <c r="A460" s="147"/>
      <c r="B460" s="116"/>
      <c r="C460" s="117" t="s">
        <v>9</v>
      </c>
      <c r="D460" s="148">
        <v>544</v>
      </c>
      <c r="E460" s="123"/>
      <c r="F460" s="97"/>
      <c r="G460" s="59"/>
    </row>
    <row r="461" spans="1:7" s="58" customFormat="1" x14ac:dyDescent="0.2">
      <c r="A461" s="119">
        <v>2200</v>
      </c>
      <c r="B461" s="116"/>
      <c r="C461" s="116" t="s">
        <v>87</v>
      </c>
      <c r="D461" s="111">
        <v>544</v>
      </c>
      <c r="E461" s="120"/>
      <c r="F461" s="97"/>
      <c r="G461" s="59"/>
    </row>
    <row r="462" spans="1:7" s="58" customFormat="1" x14ac:dyDescent="0.2">
      <c r="A462" s="110" t="s">
        <v>47</v>
      </c>
      <c r="B462" s="111" t="s">
        <v>24</v>
      </c>
      <c r="C462" s="135" t="s">
        <v>62</v>
      </c>
      <c r="D462" s="111"/>
      <c r="E462" s="120"/>
      <c r="F462" s="97"/>
      <c r="G462" s="59"/>
    </row>
    <row r="463" spans="1:7" s="58" customFormat="1" x14ac:dyDescent="0.2">
      <c r="A463" s="147"/>
      <c r="B463" s="116"/>
      <c r="C463" s="117" t="s">
        <v>9</v>
      </c>
      <c r="D463" s="148">
        <v>2033</v>
      </c>
      <c r="E463" s="123"/>
      <c r="F463" s="97"/>
      <c r="G463" s="59"/>
    </row>
    <row r="464" spans="1:7" s="58" customFormat="1" x14ac:dyDescent="0.2">
      <c r="A464" s="119">
        <v>2200</v>
      </c>
      <c r="B464" s="116"/>
      <c r="C464" s="116" t="s">
        <v>87</v>
      </c>
      <c r="D464" s="111">
        <v>2033</v>
      </c>
      <c r="E464" s="120"/>
      <c r="F464" s="97"/>
      <c r="G464" s="59"/>
    </row>
    <row r="465" spans="1:7" s="58" customFormat="1" x14ac:dyDescent="0.2">
      <c r="A465" s="110" t="s">
        <v>26</v>
      </c>
      <c r="B465" s="111" t="s">
        <v>15</v>
      </c>
      <c r="C465" s="135" t="s">
        <v>111</v>
      </c>
      <c r="D465" s="111"/>
      <c r="E465" s="120"/>
      <c r="F465" s="97"/>
      <c r="G465" s="59"/>
    </row>
    <row r="466" spans="1:7" s="58" customFormat="1" x14ac:dyDescent="0.2">
      <c r="A466" s="147"/>
      <c r="B466" s="116"/>
      <c r="C466" s="117" t="s">
        <v>9</v>
      </c>
      <c r="D466" s="148">
        <v>25</v>
      </c>
      <c r="E466" s="123"/>
      <c r="F466" s="97"/>
      <c r="G466" s="59"/>
    </row>
    <row r="467" spans="1:7" s="58" customFormat="1" x14ac:dyDescent="0.2">
      <c r="A467" s="119">
        <v>3200</v>
      </c>
      <c r="B467" s="116"/>
      <c r="C467" s="116" t="s">
        <v>42</v>
      </c>
      <c r="D467" s="111">
        <v>25</v>
      </c>
      <c r="E467" s="120"/>
      <c r="F467" s="97"/>
      <c r="G467" s="59"/>
    </row>
    <row r="468" spans="1:7" s="58" customFormat="1" x14ac:dyDescent="0.2">
      <c r="A468" s="125" t="s">
        <v>114</v>
      </c>
      <c r="B468" s="128" t="s">
        <v>20</v>
      </c>
      <c r="C468" s="118" t="s">
        <v>115</v>
      </c>
      <c r="D468" s="127"/>
      <c r="E468" s="146"/>
      <c r="F468" s="97"/>
      <c r="G468" s="59"/>
    </row>
    <row r="469" spans="1:7" s="58" customFormat="1" x14ac:dyDescent="0.2">
      <c r="A469" s="125"/>
      <c r="B469" s="128"/>
      <c r="C469" s="116" t="s">
        <v>9</v>
      </c>
      <c r="D469" s="130">
        <v>10221</v>
      </c>
      <c r="E469" s="145"/>
      <c r="F469" s="97"/>
      <c r="G469" s="59"/>
    </row>
    <row r="470" spans="1:7" s="58" customFormat="1" x14ac:dyDescent="0.2">
      <c r="A470" s="125">
        <v>2100</v>
      </c>
      <c r="B470" s="128"/>
      <c r="C470" s="116" t="s">
        <v>116</v>
      </c>
      <c r="D470" s="127">
        <v>5760</v>
      </c>
      <c r="E470" s="145"/>
      <c r="F470" s="97"/>
      <c r="G470" s="59"/>
    </row>
    <row r="471" spans="1:7" s="58" customFormat="1" x14ac:dyDescent="0.2">
      <c r="A471" s="125">
        <v>2200</v>
      </c>
      <c r="B471" s="128"/>
      <c r="C471" s="116" t="s">
        <v>87</v>
      </c>
      <c r="D471" s="127">
        <v>4461</v>
      </c>
      <c r="E471" s="145"/>
      <c r="F471" s="97"/>
      <c r="G471" s="59"/>
    </row>
    <row r="472" spans="1:7" s="58" customFormat="1" ht="25.5" x14ac:dyDescent="0.2">
      <c r="A472" s="125" t="s">
        <v>92</v>
      </c>
      <c r="B472" s="128" t="s">
        <v>24</v>
      </c>
      <c r="C472" s="118" t="s">
        <v>123</v>
      </c>
      <c r="D472" s="127"/>
      <c r="E472" s="146"/>
      <c r="F472" s="97"/>
      <c r="G472" s="59"/>
    </row>
    <row r="473" spans="1:7" s="58" customFormat="1" x14ac:dyDescent="0.2">
      <c r="A473" s="147"/>
      <c r="B473" s="116"/>
      <c r="C473" s="117" t="s">
        <v>9</v>
      </c>
      <c r="D473" s="148">
        <f>D474</f>
        <v>8138</v>
      </c>
      <c r="E473" s="145"/>
      <c r="F473" s="97"/>
      <c r="G473" s="59"/>
    </row>
    <row r="474" spans="1:7" s="58" customFormat="1" ht="25.5" x14ac:dyDescent="0.2">
      <c r="A474" s="119">
        <v>5200</v>
      </c>
      <c r="B474" s="116"/>
      <c r="C474" s="116" t="s">
        <v>120</v>
      </c>
      <c r="D474" s="111">
        <v>8138</v>
      </c>
      <c r="E474" s="146"/>
      <c r="F474" s="97"/>
      <c r="G474" s="59"/>
    </row>
    <row r="475" spans="1:7" s="58" customFormat="1" ht="15" x14ac:dyDescent="0.25">
      <c r="A475" s="110" t="s">
        <v>47</v>
      </c>
      <c r="B475" s="159" t="s">
        <v>90</v>
      </c>
      <c r="C475" s="112" t="s">
        <v>133</v>
      </c>
      <c r="D475" s="159"/>
      <c r="E475" s="120"/>
      <c r="F475" s="97"/>
      <c r="G475" s="59"/>
    </row>
    <row r="476" spans="1:7" s="58" customFormat="1" ht="15" x14ac:dyDescent="0.25">
      <c r="A476" s="110"/>
      <c r="B476" s="160"/>
      <c r="C476" s="161" t="s">
        <v>9</v>
      </c>
      <c r="D476" s="162">
        <v>1495</v>
      </c>
      <c r="E476" s="138"/>
      <c r="F476" s="97"/>
      <c r="G476" s="59"/>
    </row>
    <row r="477" spans="1:7" s="58" customFormat="1" x14ac:dyDescent="0.2">
      <c r="A477" s="119">
        <v>2300</v>
      </c>
      <c r="B477" s="116"/>
      <c r="C477" s="116" t="s">
        <v>134</v>
      </c>
      <c r="D477" s="119">
        <v>1495</v>
      </c>
      <c r="E477" s="120"/>
      <c r="F477" s="97"/>
      <c r="G477" s="59"/>
    </row>
    <row r="478" spans="1:7" s="58" customFormat="1" ht="15" x14ac:dyDescent="0.25">
      <c r="A478" s="110" t="s">
        <v>47</v>
      </c>
      <c r="B478" s="159" t="s">
        <v>135</v>
      </c>
      <c r="C478" s="112" t="s">
        <v>51</v>
      </c>
      <c r="D478" s="159"/>
      <c r="E478" s="120"/>
      <c r="F478" s="97"/>
      <c r="G478" s="59"/>
    </row>
    <row r="479" spans="1:7" s="58" customFormat="1" ht="15" x14ac:dyDescent="0.25">
      <c r="A479" s="110"/>
      <c r="B479" s="160"/>
      <c r="C479" s="161" t="s">
        <v>9</v>
      </c>
      <c r="D479" s="162">
        <v>2049</v>
      </c>
      <c r="E479" s="138"/>
      <c r="F479" s="97"/>
      <c r="G479" s="59"/>
    </row>
    <row r="480" spans="1:7" s="58" customFormat="1" x14ac:dyDescent="0.2">
      <c r="A480" s="119">
        <v>2300</v>
      </c>
      <c r="B480" s="116"/>
      <c r="C480" s="116" t="s">
        <v>134</v>
      </c>
      <c r="D480" s="119">
        <v>2049</v>
      </c>
      <c r="E480" s="120"/>
      <c r="F480" s="97"/>
      <c r="G480" s="59"/>
    </row>
    <row r="481" spans="1:7" s="58" customFormat="1" ht="15" x14ac:dyDescent="0.25">
      <c r="A481" s="110" t="s">
        <v>47</v>
      </c>
      <c r="B481" s="159" t="s">
        <v>127</v>
      </c>
      <c r="C481" s="112" t="s">
        <v>52</v>
      </c>
      <c r="D481" s="159"/>
      <c r="E481" s="120"/>
      <c r="F481" s="97"/>
      <c r="G481" s="59"/>
    </row>
    <row r="482" spans="1:7" s="58" customFormat="1" ht="15" x14ac:dyDescent="0.25">
      <c r="A482" s="110"/>
      <c r="B482" s="160"/>
      <c r="C482" s="161" t="s">
        <v>9</v>
      </c>
      <c r="D482" s="162">
        <v>1938</v>
      </c>
      <c r="E482" s="138"/>
      <c r="F482" s="97"/>
      <c r="G482" s="59"/>
    </row>
    <row r="483" spans="1:7" s="58" customFormat="1" x14ac:dyDescent="0.2">
      <c r="A483" s="119">
        <v>2300</v>
      </c>
      <c r="B483" s="116"/>
      <c r="C483" s="116" t="s">
        <v>134</v>
      </c>
      <c r="D483" s="119">
        <v>1938</v>
      </c>
      <c r="E483" s="120"/>
      <c r="F483" s="97"/>
      <c r="G483" s="59"/>
    </row>
    <row r="484" spans="1:7" s="58" customFormat="1" ht="15" x14ac:dyDescent="0.25">
      <c r="A484" s="110" t="s">
        <v>47</v>
      </c>
      <c r="B484" s="159" t="s">
        <v>20</v>
      </c>
      <c r="C484" s="112" t="s">
        <v>53</v>
      </c>
      <c r="D484" s="159"/>
      <c r="E484" s="120"/>
      <c r="F484" s="97"/>
      <c r="G484" s="59"/>
    </row>
    <row r="485" spans="1:7" s="58" customFormat="1" ht="15" x14ac:dyDescent="0.25">
      <c r="A485" s="110"/>
      <c r="B485" s="160"/>
      <c r="C485" s="161" t="s">
        <v>9</v>
      </c>
      <c r="D485" s="162">
        <v>2160</v>
      </c>
      <c r="E485" s="138"/>
      <c r="F485" s="97"/>
      <c r="G485" s="59"/>
    </row>
    <row r="486" spans="1:7" s="58" customFormat="1" x14ac:dyDescent="0.2">
      <c r="A486" s="119">
        <v>2300</v>
      </c>
      <c r="B486" s="116"/>
      <c r="C486" s="116" t="s">
        <v>134</v>
      </c>
      <c r="D486" s="119">
        <v>2160</v>
      </c>
      <c r="E486" s="120"/>
      <c r="F486" s="97"/>
      <c r="G486" s="59"/>
    </row>
    <row r="487" spans="1:7" s="58" customFormat="1" ht="15" x14ac:dyDescent="0.25">
      <c r="A487" s="110" t="s">
        <v>47</v>
      </c>
      <c r="B487" s="159" t="s">
        <v>136</v>
      </c>
      <c r="C487" s="112" t="s">
        <v>54</v>
      </c>
      <c r="D487" s="159"/>
      <c r="E487" s="120"/>
      <c r="F487" s="97"/>
      <c r="G487" s="59"/>
    </row>
    <row r="488" spans="1:7" s="58" customFormat="1" ht="15" x14ac:dyDescent="0.25">
      <c r="A488" s="110"/>
      <c r="B488" s="160"/>
      <c r="C488" s="161" t="s">
        <v>9</v>
      </c>
      <c r="D488" s="162">
        <v>2492</v>
      </c>
      <c r="E488" s="138"/>
      <c r="F488" s="97"/>
      <c r="G488" s="59"/>
    </row>
    <row r="489" spans="1:7" s="58" customFormat="1" x14ac:dyDescent="0.2">
      <c r="A489" s="119">
        <v>2300</v>
      </c>
      <c r="B489" s="116"/>
      <c r="C489" s="116" t="s">
        <v>134</v>
      </c>
      <c r="D489" s="119">
        <v>2492</v>
      </c>
      <c r="E489" s="120"/>
      <c r="F489" s="97"/>
      <c r="G489" s="59"/>
    </row>
    <row r="490" spans="1:7" s="58" customFormat="1" ht="15" x14ac:dyDescent="0.25">
      <c r="A490" s="110" t="s">
        <v>47</v>
      </c>
      <c r="B490" s="159" t="s">
        <v>46</v>
      </c>
      <c r="C490" s="112" t="s">
        <v>55</v>
      </c>
      <c r="D490" s="159"/>
      <c r="E490" s="120"/>
      <c r="F490" s="97"/>
      <c r="G490" s="59"/>
    </row>
    <row r="491" spans="1:7" s="58" customFormat="1" ht="15" x14ac:dyDescent="0.25">
      <c r="A491" s="110"/>
      <c r="B491" s="160"/>
      <c r="C491" s="161" t="s">
        <v>9</v>
      </c>
      <c r="D491" s="162">
        <v>886</v>
      </c>
      <c r="E491" s="138"/>
      <c r="F491" s="97"/>
      <c r="G491" s="59"/>
    </row>
    <row r="492" spans="1:7" s="58" customFormat="1" x14ac:dyDescent="0.2">
      <c r="A492" s="119">
        <v>2300</v>
      </c>
      <c r="B492" s="116"/>
      <c r="C492" s="116" t="s">
        <v>134</v>
      </c>
      <c r="D492" s="119">
        <v>886</v>
      </c>
      <c r="E492" s="120"/>
      <c r="F492" s="97"/>
      <c r="G492" s="59"/>
    </row>
    <row r="493" spans="1:7" s="58" customFormat="1" ht="15" x14ac:dyDescent="0.25">
      <c r="A493" s="110" t="s">
        <v>47</v>
      </c>
      <c r="B493" s="159" t="s">
        <v>137</v>
      </c>
      <c r="C493" s="112" t="s">
        <v>108</v>
      </c>
      <c r="D493" s="159"/>
      <c r="E493" s="120"/>
      <c r="F493" s="97"/>
      <c r="G493" s="59"/>
    </row>
    <row r="494" spans="1:7" s="58" customFormat="1" ht="15" x14ac:dyDescent="0.25">
      <c r="A494" s="110"/>
      <c r="B494" s="160"/>
      <c r="C494" s="161" t="s">
        <v>9</v>
      </c>
      <c r="D494" s="162">
        <v>1163</v>
      </c>
      <c r="E494" s="138"/>
      <c r="F494" s="97"/>
      <c r="G494" s="59"/>
    </row>
    <row r="495" spans="1:7" s="58" customFormat="1" x14ac:dyDescent="0.2">
      <c r="A495" s="119">
        <v>2300</v>
      </c>
      <c r="B495" s="116"/>
      <c r="C495" s="116" t="s">
        <v>134</v>
      </c>
      <c r="D495" s="119">
        <v>1163</v>
      </c>
      <c r="E495" s="120"/>
      <c r="F495" s="97"/>
      <c r="G495" s="59"/>
    </row>
    <row r="496" spans="1:7" s="58" customFormat="1" ht="15" x14ac:dyDescent="0.25">
      <c r="A496" s="110" t="s">
        <v>47</v>
      </c>
      <c r="B496" s="159" t="s">
        <v>138</v>
      </c>
      <c r="C496" s="112" t="s">
        <v>139</v>
      </c>
      <c r="D496" s="159"/>
      <c r="E496" s="120"/>
      <c r="F496" s="97"/>
      <c r="G496" s="59"/>
    </row>
    <row r="497" spans="1:7" s="58" customFormat="1" ht="15" x14ac:dyDescent="0.25">
      <c r="A497" s="110"/>
      <c r="B497" s="160"/>
      <c r="C497" s="161" t="s">
        <v>9</v>
      </c>
      <c r="D497" s="162">
        <v>2825</v>
      </c>
      <c r="E497" s="138"/>
      <c r="F497" s="97"/>
      <c r="G497" s="59"/>
    </row>
    <row r="498" spans="1:7" s="58" customFormat="1" x14ac:dyDescent="0.2">
      <c r="A498" s="119">
        <v>2300</v>
      </c>
      <c r="B498" s="116"/>
      <c r="C498" s="116" t="s">
        <v>134</v>
      </c>
      <c r="D498" s="119">
        <v>2825</v>
      </c>
      <c r="E498" s="120"/>
      <c r="F498" s="97"/>
      <c r="G498" s="59"/>
    </row>
    <row r="499" spans="1:7" s="58" customFormat="1" ht="15" x14ac:dyDescent="0.25">
      <c r="A499" s="110" t="s">
        <v>47</v>
      </c>
      <c r="B499" s="159" t="s">
        <v>140</v>
      </c>
      <c r="C499" s="112" t="s">
        <v>141</v>
      </c>
      <c r="D499" s="159"/>
      <c r="E499" s="120"/>
      <c r="F499" s="97"/>
      <c r="G499" s="59"/>
    </row>
    <row r="500" spans="1:7" s="58" customFormat="1" ht="15" x14ac:dyDescent="0.25">
      <c r="A500" s="110"/>
      <c r="B500" s="160"/>
      <c r="C500" s="161" t="s">
        <v>9</v>
      </c>
      <c r="D500" s="162">
        <v>1551</v>
      </c>
      <c r="E500" s="138"/>
      <c r="F500" s="97"/>
      <c r="G500" s="59"/>
    </row>
    <row r="501" spans="1:7" s="58" customFormat="1" x14ac:dyDescent="0.2">
      <c r="A501" s="119">
        <v>2300</v>
      </c>
      <c r="B501" s="116"/>
      <c r="C501" s="116" t="s">
        <v>134</v>
      </c>
      <c r="D501" s="119">
        <v>1551</v>
      </c>
      <c r="E501" s="120"/>
      <c r="F501" s="97"/>
      <c r="G501" s="59"/>
    </row>
    <row r="502" spans="1:7" s="58" customFormat="1" ht="15" x14ac:dyDescent="0.25">
      <c r="A502" s="110" t="s">
        <v>47</v>
      </c>
      <c r="B502" s="159" t="s">
        <v>142</v>
      </c>
      <c r="C502" s="112" t="s">
        <v>110</v>
      </c>
      <c r="D502" s="159"/>
      <c r="E502" s="120"/>
      <c r="F502" s="97"/>
      <c r="G502" s="59"/>
    </row>
    <row r="503" spans="1:7" s="58" customFormat="1" ht="15" x14ac:dyDescent="0.25">
      <c r="A503" s="110"/>
      <c r="B503" s="160"/>
      <c r="C503" s="161" t="s">
        <v>9</v>
      </c>
      <c r="D503" s="162">
        <v>2381</v>
      </c>
      <c r="E503" s="138"/>
      <c r="F503" s="97"/>
      <c r="G503" s="59"/>
    </row>
    <row r="504" spans="1:7" s="58" customFormat="1" x14ac:dyDescent="0.2">
      <c r="A504" s="119">
        <v>2300</v>
      </c>
      <c r="B504" s="116"/>
      <c r="C504" s="116" t="s">
        <v>134</v>
      </c>
      <c r="D504" s="119">
        <v>2381</v>
      </c>
      <c r="E504" s="120"/>
      <c r="F504" s="97"/>
      <c r="G504" s="59"/>
    </row>
    <row r="505" spans="1:7" s="58" customFormat="1" ht="15" x14ac:dyDescent="0.25">
      <c r="A505" s="110" t="s">
        <v>47</v>
      </c>
      <c r="B505" s="159" t="s">
        <v>143</v>
      </c>
      <c r="C505" s="112" t="s">
        <v>59</v>
      </c>
      <c r="D505" s="159"/>
      <c r="E505" s="120"/>
      <c r="F505" s="97"/>
      <c r="G505" s="59"/>
    </row>
    <row r="506" spans="1:7" s="58" customFormat="1" ht="15" x14ac:dyDescent="0.25">
      <c r="A506" s="110"/>
      <c r="B506" s="160"/>
      <c r="C506" s="161" t="s">
        <v>9</v>
      </c>
      <c r="D506" s="162">
        <v>720</v>
      </c>
      <c r="E506" s="138"/>
      <c r="F506" s="97"/>
      <c r="G506" s="59"/>
    </row>
    <row r="507" spans="1:7" s="58" customFormat="1" x14ac:dyDescent="0.2">
      <c r="A507" s="119">
        <v>2300</v>
      </c>
      <c r="B507" s="116"/>
      <c r="C507" s="116" t="s">
        <v>134</v>
      </c>
      <c r="D507" s="119">
        <v>720</v>
      </c>
      <c r="E507" s="120"/>
      <c r="F507" s="97"/>
      <c r="G507" s="59"/>
    </row>
    <row r="508" spans="1:7" s="58" customFormat="1" ht="15" x14ac:dyDescent="0.25">
      <c r="A508" s="110" t="s">
        <v>144</v>
      </c>
      <c r="B508" s="159" t="s">
        <v>24</v>
      </c>
      <c r="C508" s="112" t="s">
        <v>145</v>
      </c>
      <c r="D508" s="159"/>
      <c r="E508" s="120"/>
      <c r="F508" s="97"/>
      <c r="G508" s="59"/>
    </row>
    <row r="509" spans="1:7" s="58" customFormat="1" ht="15" x14ac:dyDescent="0.25">
      <c r="A509" s="147"/>
      <c r="B509" s="116"/>
      <c r="C509" s="161" t="s">
        <v>9</v>
      </c>
      <c r="D509" s="162">
        <v>16669</v>
      </c>
      <c r="E509" s="138"/>
      <c r="F509" s="97"/>
      <c r="G509" s="59"/>
    </row>
    <row r="510" spans="1:7" s="58" customFormat="1" x14ac:dyDescent="0.2">
      <c r="A510" s="119">
        <v>2300</v>
      </c>
      <c r="B510" s="116"/>
      <c r="C510" s="116" t="s">
        <v>134</v>
      </c>
      <c r="D510" s="119">
        <v>16669</v>
      </c>
      <c r="E510" s="120"/>
      <c r="F510" s="97"/>
      <c r="G510" s="59"/>
    </row>
    <row r="511" spans="1:7" s="58" customFormat="1" ht="30" x14ac:dyDescent="0.25">
      <c r="A511" s="110" t="s">
        <v>26</v>
      </c>
      <c r="B511" s="159" t="s">
        <v>15</v>
      </c>
      <c r="C511" s="163" t="s">
        <v>146</v>
      </c>
      <c r="D511" s="159"/>
      <c r="E511" s="120"/>
      <c r="F511" s="97"/>
      <c r="G511" s="59"/>
    </row>
    <row r="512" spans="1:7" s="58" customFormat="1" ht="15" x14ac:dyDescent="0.25">
      <c r="A512" s="147"/>
      <c r="B512" s="116"/>
      <c r="C512" s="161" t="s">
        <v>9</v>
      </c>
      <c r="D512" s="162">
        <v>277</v>
      </c>
      <c r="E512" s="138"/>
      <c r="F512" s="97"/>
      <c r="G512" s="59"/>
    </row>
    <row r="513" spans="1:7" s="58" customFormat="1" ht="15" x14ac:dyDescent="0.25">
      <c r="A513" s="119">
        <v>3200</v>
      </c>
      <c r="B513" s="116"/>
      <c r="C513" s="116" t="s">
        <v>147</v>
      </c>
      <c r="D513" s="159">
        <v>277</v>
      </c>
      <c r="E513" s="120"/>
      <c r="F513" s="97"/>
      <c r="G513" s="59"/>
    </row>
    <row r="514" spans="1:7" s="58" customFormat="1" ht="26.25" x14ac:dyDescent="0.25">
      <c r="A514" s="110" t="s">
        <v>144</v>
      </c>
      <c r="B514" s="159" t="s">
        <v>24</v>
      </c>
      <c r="C514" s="112" t="s">
        <v>148</v>
      </c>
      <c r="D514" s="159"/>
      <c r="E514" s="138"/>
      <c r="F514" s="97"/>
      <c r="G514" s="59"/>
    </row>
    <row r="515" spans="1:7" s="58" customFormat="1" ht="15" x14ac:dyDescent="0.25">
      <c r="A515" s="147"/>
      <c r="B515" s="116"/>
      <c r="C515" s="161" t="s">
        <v>9</v>
      </c>
      <c r="D515" s="162">
        <v>5538</v>
      </c>
      <c r="E515" s="164"/>
      <c r="F515" s="97"/>
      <c r="G515" s="59"/>
    </row>
    <row r="516" spans="1:7" s="58" customFormat="1" x14ac:dyDescent="0.2">
      <c r="A516" s="119">
        <v>2300</v>
      </c>
      <c r="B516" s="116"/>
      <c r="C516" s="116" t="s">
        <v>134</v>
      </c>
      <c r="D516" s="119">
        <v>5538</v>
      </c>
      <c r="E516" s="164"/>
      <c r="F516" s="97"/>
      <c r="G516" s="59"/>
    </row>
    <row r="517" spans="1:7" s="58" customFormat="1" x14ac:dyDescent="0.2">
      <c r="A517" s="110" t="s">
        <v>144</v>
      </c>
      <c r="B517" s="116" t="s">
        <v>140</v>
      </c>
      <c r="C517" s="118" t="s">
        <v>149</v>
      </c>
      <c r="D517" s="111"/>
      <c r="E517" s="146"/>
      <c r="F517" s="97"/>
      <c r="G517" s="59"/>
    </row>
    <row r="518" spans="1:7" s="58" customFormat="1" ht="15" x14ac:dyDescent="0.25">
      <c r="A518" s="147"/>
      <c r="B518" s="116"/>
      <c r="C518" s="161" t="s">
        <v>9</v>
      </c>
      <c r="D518" s="162">
        <f>D519</f>
        <v>387</v>
      </c>
      <c r="E518" s="145"/>
      <c r="F518" s="97"/>
      <c r="G518" s="59"/>
    </row>
    <row r="519" spans="1:7" s="58" customFormat="1" x14ac:dyDescent="0.2">
      <c r="A519" s="119">
        <v>2300</v>
      </c>
      <c r="B519" s="116"/>
      <c r="C519" s="116" t="s">
        <v>134</v>
      </c>
      <c r="D519" s="119">
        <v>387</v>
      </c>
      <c r="E519" s="146"/>
      <c r="F519" s="97"/>
      <c r="G519" s="59"/>
    </row>
    <row r="520" spans="1:7" s="58" customFormat="1" x14ac:dyDescent="0.2">
      <c r="A520" s="167" t="s">
        <v>47</v>
      </c>
      <c r="B520" s="116" t="s">
        <v>140</v>
      </c>
      <c r="C520" s="118" t="s">
        <v>150</v>
      </c>
      <c r="D520" s="119"/>
      <c r="E520" s="146"/>
      <c r="F520" s="97"/>
      <c r="G520" s="59"/>
    </row>
    <row r="521" spans="1:7" s="58" customFormat="1" ht="15" x14ac:dyDescent="0.25">
      <c r="A521" s="147"/>
      <c r="B521" s="116"/>
      <c r="C521" s="161" t="s">
        <v>9</v>
      </c>
      <c r="D521" s="162">
        <f>D522</f>
        <v>720</v>
      </c>
      <c r="E521" s="145"/>
      <c r="F521" s="97"/>
      <c r="G521" s="59"/>
    </row>
    <row r="522" spans="1:7" s="58" customFormat="1" x14ac:dyDescent="0.2">
      <c r="A522" s="119">
        <v>2300</v>
      </c>
      <c r="B522" s="116"/>
      <c r="C522" s="116" t="s">
        <v>134</v>
      </c>
      <c r="D522" s="119">
        <v>720</v>
      </c>
      <c r="E522" s="145"/>
      <c r="F522" s="97"/>
      <c r="G522" s="59"/>
    </row>
    <row r="523" spans="1:7" s="58" customFormat="1" x14ac:dyDescent="0.2">
      <c r="A523" s="110" t="s">
        <v>47</v>
      </c>
      <c r="B523" s="147" t="s">
        <v>15</v>
      </c>
      <c r="C523" s="112" t="s">
        <v>51</v>
      </c>
      <c r="D523" s="147"/>
      <c r="E523" s="168"/>
      <c r="F523" s="97"/>
      <c r="G523" s="59"/>
    </row>
    <row r="524" spans="1:7" s="58" customFormat="1" x14ac:dyDescent="0.2">
      <c r="A524" s="147"/>
      <c r="B524" s="116"/>
      <c r="C524" s="48" t="s">
        <v>9</v>
      </c>
      <c r="D524" s="148">
        <v>1815</v>
      </c>
      <c r="E524" s="170"/>
      <c r="F524" s="97"/>
      <c r="G524" s="59"/>
    </row>
    <row r="525" spans="1:7" s="58" customFormat="1" x14ac:dyDescent="0.2">
      <c r="A525" s="147">
        <v>5200</v>
      </c>
      <c r="B525" s="116"/>
      <c r="C525" s="48" t="s">
        <v>19</v>
      </c>
      <c r="D525" s="119">
        <v>1815</v>
      </c>
      <c r="E525" s="170"/>
      <c r="F525" s="97"/>
      <c r="G525" s="59"/>
    </row>
    <row r="526" spans="1:7" s="58" customFormat="1" ht="25.5" x14ac:dyDescent="0.2">
      <c r="A526" s="110" t="s">
        <v>151</v>
      </c>
      <c r="B526" s="147" t="s">
        <v>15</v>
      </c>
      <c r="C526" s="112" t="s">
        <v>157</v>
      </c>
      <c r="D526" s="147"/>
      <c r="E526" s="170"/>
      <c r="F526" s="97"/>
      <c r="G526" s="59"/>
    </row>
    <row r="527" spans="1:7" s="58" customFormat="1" x14ac:dyDescent="0.2">
      <c r="A527" s="147"/>
      <c r="B527" s="116"/>
      <c r="C527" s="48" t="s">
        <v>9</v>
      </c>
      <c r="D527" s="148">
        <v>1872</v>
      </c>
      <c r="E527" s="170"/>
      <c r="F527" s="97"/>
      <c r="G527" s="59"/>
    </row>
    <row r="528" spans="1:7" s="58" customFormat="1" x14ac:dyDescent="0.2">
      <c r="A528" s="147">
        <v>5200</v>
      </c>
      <c r="B528" s="116"/>
      <c r="C528" s="48" t="s">
        <v>19</v>
      </c>
      <c r="D528" s="119">
        <v>1872</v>
      </c>
      <c r="E528" s="170"/>
      <c r="F528" s="97"/>
      <c r="G528" s="59"/>
    </row>
    <row r="529" spans="1:7" s="58" customFormat="1" x14ac:dyDescent="0.2">
      <c r="A529" s="110" t="s">
        <v>152</v>
      </c>
      <c r="B529" s="147" t="s">
        <v>15</v>
      </c>
      <c r="C529" s="112" t="s">
        <v>153</v>
      </c>
      <c r="D529" s="147"/>
      <c r="E529" s="171"/>
      <c r="F529" s="97"/>
      <c r="G529" s="59"/>
    </row>
    <row r="530" spans="1:7" s="58" customFormat="1" x14ac:dyDescent="0.2">
      <c r="A530" s="147"/>
      <c r="B530" s="116"/>
      <c r="C530" s="48" t="s">
        <v>9</v>
      </c>
      <c r="D530" s="148">
        <v>4682</v>
      </c>
      <c r="E530" s="170"/>
      <c r="F530" s="97"/>
      <c r="G530" s="59"/>
    </row>
    <row r="531" spans="1:7" s="58" customFormat="1" x14ac:dyDescent="0.2">
      <c r="A531" s="147">
        <v>5200</v>
      </c>
      <c r="B531" s="116"/>
      <c r="C531" s="48" t="s">
        <v>19</v>
      </c>
      <c r="D531" s="119">
        <v>4682</v>
      </c>
      <c r="E531" s="171"/>
      <c r="F531" s="97"/>
      <c r="G531" s="59"/>
    </row>
    <row r="532" spans="1:7" s="58" customFormat="1" x14ac:dyDescent="0.2">
      <c r="A532" s="110" t="s">
        <v>144</v>
      </c>
      <c r="B532" s="147" t="s">
        <v>135</v>
      </c>
      <c r="C532" s="112" t="s">
        <v>149</v>
      </c>
      <c r="D532" s="147"/>
      <c r="E532" s="171"/>
      <c r="F532" s="97"/>
      <c r="G532" s="59"/>
    </row>
    <row r="533" spans="1:7" s="58" customFormat="1" x14ac:dyDescent="0.2">
      <c r="A533" s="147"/>
      <c r="B533" s="116"/>
      <c r="C533" s="48" t="s">
        <v>9</v>
      </c>
      <c r="D533" s="148">
        <v>1200</v>
      </c>
      <c r="E533" s="171"/>
      <c r="F533" s="97"/>
      <c r="G533" s="59"/>
    </row>
    <row r="534" spans="1:7" s="58" customFormat="1" x14ac:dyDescent="0.2">
      <c r="A534" s="147">
        <v>2300</v>
      </c>
      <c r="B534" s="116"/>
      <c r="C534" s="48" t="s">
        <v>154</v>
      </c>
      <c r="D534" s="119">
        <v>400</v>
      </c>
      <c r="E534" s="171"/>
      <c r="F534" s="97"/>
      <c r="G534" s="59"/>
    </row>
    <row r="535" spans="1:7" s="58" customFormat="1" ht="25.5" x14ac:dyDescent="0.2">
      <c r="A535" s="119">
        <v>6400</v>
      </c>
      <c r="B535" s="116"/>
      <c r="C535" s="116" t="s">
        <v>155</v>
      </c>
      <c r="D535" s="147">
        <v>800</v>
      </c>
      <c r="E535" s="171"/>
      <c r="F535" s="97"/>
      <c r="G535" s="59"/>
    </row>
    <row r="536" spans="1:7" s="58" customFormat="1" x14ac:dyDescent="0.2">
      <c r="A536" s="48" t="s">
        <v>92</v>
      </c>
      <c r="B536" s="116" t="s">
        <v>135</v>
      </c>
      <c r="C536" s="166" t="s">
        <v>156</v>
      </c>
      <c r="D536" s="147"/>
      <c r="E536" s="171"/>
      <c r="F536" s="97"/>
      <c r="G536" s="59"/>
    </row>
    <row r="537" spans="1:7" s="58" customFormat="1" x14ac:dyDescent="0.2">
      <c r="A537" s="48"/>
      <c r="B537" s="116"/>
      <c r="C537" s="116" t="s">
        <v>9</v>
      </c>
      <c r="D537" s="169">
        <v>2600</v>
      </c>
      <c r="E537" s="171"/>
      <c r="F537" s="97"/>
      <c r="G537" s="59"/>
    </row>
    <row r="538" spans="1:7" s="58" customFormat="1" x14ac:dyDescent="0.2">
      <c r="A538" s="119">
        <v>2300</v>
      </c>
      <c r="B538" s="116"/>
      <c r="C538" s="116" t="s">
        <v>154</v>
      </c>
      <c r="D538" s="147">
        <v>2600</v>
      </c>
      <c r="E538" s="171"/>
      <c r="F538" s="97"/>
      <c r="G538" s="59"/>
    </row>
    <row r="539" spans="1:7" s="58" customFormat="1" x14ac:dyDescent="0.2">
      <c r="A539" s="167" t="s">
        <v>92</v>
      </c>
      <c r="B539" s="116" t="s">
        <v>24</v>
      </c>
      <c r="C539" s="118" t="s">
        <v>165</v>
      </c>
      <c r="D539" s="147"/>
      <c r="E539" s="171"/>
      <c r="F539" s="97"/>
      <c r="G539" s="59"/>
    </row>
    <row r="540" spans="1:7" s="58" customFormat="1" x14ac:dyDescent="0.2">
      <c r="A540" s="119"/>
      <c r="B540" s="116"/>
      <c r="C540" s="116" t="s">
        <v>9</v>
      </c>
      <c r="D540" s="169">
        <f>D541</f>
        <v>200</v>
      </c>
      <c r="E540" s="171"/>
      <c r="F540" s="97"/>
      <c r="G540" s="59"/>
    </row>
    <row r="541" spans="1:7" s="58" customFormat="1" x14ac:dyDescent="0.2">
      <c r="A541" s="119">
        <v>2200</v>
      </c>
      <c r="B541" s="116"/>
      <c r="C541" s="116" t="s">
        <v>87</v>
      </c>
      <c r="D541" s="147">
        <v>200</v>
      </c>
      <c r="E541" s="171"/>
      <c r="F541" s="97"/>
      <c r="G541" s="59"/>
    </row>
    <row r="542" spans="1:7" s="58" customFormat="1" ht="25.5" x14ac:dyDescent="0.2">
      <c r="A542" s="186" t="s">
        <v>166</v>
      </c>
      <c r="B542" s="147" t="s">
        <v>15</v>
      </c>
      <c r="C542" s="135" t="s">
        <v>169</v>
      </c>
      <c r="D542" s="136"/>
      <c r="F542" s="97"/>
      <c r="G542" s="59"/>
    </row>
    <row r="543" spans="1:7" s="58" customFormat="1" ht="15" customHeight="1" x14ac:dyDescent="0.2">
      <c r="A543" s="110"/>
      <c r="B543" s="109"/>
      <c r="C543" s="188" t="s">
        <v>167</v>
      </c>
      <c r="D543" s="136">
        <v>6230</v>
      </c>
      <c r="E543" s="187"/>
      <c r="F543" s="97"/>
      <c r="G543" s="59"/>
    </row>
    <row r="544" spans="1:7" s="58" customFormat="1" x14ac:dyDescent="0.2">
      <c r="A544" s="110">
        <v>5200</v>
      </c>
      <c r="B544" s="109"/>
      <c r="C544" s="188" t="s">
        <v>168</v>
      </c>
      <c r="D544" s="109">
        <v>3990</v>
      </c>
      <c r="E544" s="237"/>
      <c r="F544" s="97"/>
      <c r="G544" s="59"/>
    </row>
    <row r="545" spans="1:7" s="58" customFormat="1" x14ac:dyDescent="0.2">
      <c r="A545" s="147">
        <v>5200</v>
      </c>
      <c r="B545" s="116"/>
      <c r="C545" s="188" t="s">
        <v>168</v>
      </c>
      <c r="D545" s="119">
        <v>2240</v>
      </c>
      <c r="E545" s="237"/>
      <c r="F545" s="97"/>
      <c r="G545" s="59"/>
    </row>
    <row r="546" spans="1:7" s="58" customFormat="1" x14ac:dyDescent="0.2">
      <c r="A546" s="147" t="s">
        <v>89</v>
      </c>
      <c r="B546" s="116" t="s">
        <v>15</v>
      </c>
      <c r="C546" s="201" t="s">
        <v>182</v>
      </c>
      <c r="D546" s="119"/>
      <c r="E546" s="200"/>
      <c r="F546" s="97"/>
      <c r="G546" s="59"/>
    </row>
    <row r="547" spans="1:7" s="58" customFormat="1" x14ac:dyDescent="0.2">
      <c r="A547" s="147"/>
      <c r="B547" s="116"/>
      <c r="C547" s="188" t="s">
        <v>167</v>
      </c>
      <c r="D547" s="148">
        <f>D548+D549</f>
        <v>2100</v>
      </c>
      <c r="E547" s="200"/>
      <c r="F547" s="97"/>
      <c r="G547" s="59"/>
    </row>
    <row r="548" spans="1:7" s="58" customFormat="1" x14ac:dyDescent="0.2">
      <c r="A548" s="134">
        <v>2200</v>
      </c>
      <c r="B548" s="55"/>
      <c r="C548" s="134" t="s">
        <v>87</v>
      </c>
      <c r="D548" s="119">
        <v>300</v>
      </c>
      <c r="E548" s="200"/>
      <c r="F548" s="97"/>
      <c r="G548" s="59"/>
    </row>
    <row r="549" spans="1:7" s="58" customFormat="1" x14ac:dyDescent="0.2">
      <c r="A549" s="119">
        <v>2300</v>
      </c>
      <c r="B549" s="116"/>
      <c r="C549" s="116" t="s">
        <v>154</v>
      </c>
      <c r="D549" s="119">
        <v>1800</v>
      </c>
      <c r="E549" s="200"/>
      <c r="F549" s="97"/>
      <c r="G549" s="59"/>
    </row>
    <row r="550" spans="1:7" s="58" customFormat="1" ht="15" x14ac:dyDescent="0.25">
      <c r="A550" s="167" t="s">
        <v>185</v>
      </c>
      <c r="B550" s="116" t="s">
        <v>15</v>
      </c>
      <c r="C550" s="118" t="s">
        <v>183</v>
      </c>
      <c r="D550" s="148"/>
      <c r="E550" s="202"/>
      <c r="F550" s="97"/>
      <c r="G550" s="59"/>
    </row>
    <row r="551" spans="1:7" s="58" customFormat="1" x14ac:dyDescent="0.2">
      <c r="A551" s="167"/>
      <c r="B551" s="116"/>
      <c r="C551" s="116" t="s">
        <v>9</v>
      </c>
      <c r="D551" s="203">
        <v>8452</v>
      </c>
      <c r="E551" s="205"/>
      <c r="F551" s="97"/>
      <c r="G551" s="59"/>
    </row>
    <row r="552" spans="1:7" s="58" customFormat="1" x14ac:dyDescent="0.2">
      <c r="A552" s="147">
        <v>1200</v>
      </c>
      <c r="B552" s="111"/>
      <c r="C552" s="48" t="s">
        <v>25</v>
      </c>
      <c r="D552" s="119">
        <v>474</v>
      </c>
      <c r="E552" s="204"/>
      <c r="F552" s="97"/>
      <c r="G552" s="59"/>
    </row>
    <row r="553" spans="1:7" s="58" customFormat="1" x14ac:dyDescent="0.2">
      <c r="A553" s="147">
        <v>5200</v>
      </c>
      <c r="B553" s="111"/>
      <c r="C553" s="48" t="s">
        <v>184</v>
      </c>
      <c r="D553" s="119">
        <v>7978</v>
      </c>
      <c r="E553" s="204"/>
      <c r="F553" s="97"/>
      <c r="G553" s="59"/>
    </row>
    <row r="554" spans="1:7" s="58" customFormat="1" x14ac:dyDescent="0.2">
      <c r="A554" s="110" t="s">
        <v>186</v>
      </c>
      <c r="B554" s="206" t="s">
        <v>143</v>
      </c>
      <c r="C554" s="135" t="s">
        <v>187</v>
      </c>
      <c r="D554" s="113"/>
      <c r="E554" s="114"/>
      <c r="F554" s="97"/>
      <c r="G554" s="59"/>
    </row>
    <row r="555" spans="1:7" s="58" customFormat="1" x14ac:dyDescent="0.2">
      <c r="A555" s="119"/>
      <c r="B555" s="116"/>
      <c r="C555" s="116" t="s">
        <v>9</v>
      </c>
      <c r="D555" s="148">
        <v>450</v>
      </c>
      <c r="E555" s="120"/>
      <c r="F555" s="97"/>
      <c r="G555" s="59"/>
    </row>
    <row r="556" spans="1:7" s="58" customFormat="1" x14ac:dyDescent="0.2">
      <c r="A556" s="147">
        <v>2300</v>
      </c>
      <c r="B556" s="111"/>
      <c r="C556" s="48" t="s">
        <v>188</v>
      </c>
      <c r="D556" s="119">
        <v>450</v>
      </c>
      <c r="E556" s="204"/>
      <c r="F556" s="97"/>
      <c r="G556" s="59"/>
    </row>
    <row r="557" spans="1:7" s="58" customFormat="1" x14ac:dyDescent="0.2">
      <c r="A557" s="147" t="s">
        <v>47</v>
      </c>
      <c r="B557" s="116" t="s">
        <v>183</v>
      </c>
      <c r="C557" s="196" t="s">
        <v>59</v>
      </c>
      <c r="D557" s="119"/>
      <c r="E557" s="207"/>
      <c r="F557" s="97"/>
      <c r="G557" s="59"/>
    </row>
    <row r="558" spans="1:7" s="58" customFormat="1" x14ac:dyDescent="0.2">
      <c r="A558" s="169"/>
      <c r="B558" s="118"/>
      <c r="C558" s="48" t="s">
        <v>9</v>
      </c>
      <c r="D558" s="148">
        <v>2144</v>
      </c>
      <c r="E558" s="207"/>
      <c r="F558" s="97"/>
      <c r="G558" s="59"/>
    </row>
    <row r="559" spans="1:7" s="58" customFormat="1" x14ac:dyDescent="0.2">
      <c r="A559" s="147">
        <v>2200</v>
      </c>
      <c r="B559" s="116"/>
      <c r="C559" s="48" t="s">
        <v>189</v>
      </c>
      <c r="D559" s="119">
        <v>2074</v>
      </c>
      <c r="E559" s="207"/>
      <c r="F559" s="97"/>
      <c r="G559" s="59"/>
    </row>
    <row r="560" spans="1:7" s="58" customFormat="1" x14ac:dyDescent="0.2">
      <c r="A560" s="147">
        <v>2400</v>
      </c>
      <c r="B560" s="116"/>
      <c r="C560" s="111" t="s">
        <v>190</v>
      </c>
      <c r="D560" s="119">
        <v>70</v>
      </c>
      <c r="E560" s="208"/>
      <c r="F560" s="97"/>
      <c r="G560" s="59"/>
    </row>
    <row r="561" spans="1:7" s="58" customFormat="1" x14ac:dyDescent="0.2">
      <c r="A561" s="147" t="s">
        <v>232</v>
      </c>
      <c r="B561" s="116" t="s">
        <v>183</v>
      </c>
      <c r="C561" s="136" t="s">
        <v>233</v>
      </c>
      <c r="D561" s="119"/>
      <c r="E561" s="208"/>
      <c r="F561" s="97"/>
      <c r="G561" s="59"/>
    </row>
    <row r="562" spans="1:7" s="58" customFormat="1" x14ac:dyDescent="0.2">
      <c r="A562" s="147"/>
      <c r="B562" s="116"/>
      <c r="C562" s="111" t="s">
        <v>9</v>
      </c>
      <c r="D562" s="148">
        <v>500</v>
      </c>
      <c r="E562" s="207"/>
      <c r="F562" s="97"/>
      <c r="G562" s="59"/>
    </row>
    <row r="563" spans="1:7" s="58" customFormat="1" x14ac:dyDescent="0.2">
      <c r="A563" s="147">
        <v>7200</v>
      </c>
      <c r="B563" s="116"/>
      <c r="C563" s="111" t="s">
        <v>234</v>
      </c>
      <c r="D563" s="119">
        <v>500</v>
      </c>
      <c r="E563" s="207"/>
      <c r="F563" s="97"/>
      <c r="G563" s="59"/>
    </row>
    <row r="564" spans="1:7" s="58" customFormat="1" x14ac:dyDescent="0.2">
      <c r="A564" s="110" t="s">
        <v>199</v>
      </c>
      <c r="B564" s="106" t="s">
        <v>140</v>
      </c>
      <c r="C564" s="196" t="s">
        <v>200</v>
      </c>
      <c r="D564" s="119"/>
      <c r="E564" s="114"/>
      <c r="F564" s="97"/>
      <c r="G564" s="59"/>
    </row>
    <row r="565" spans="1:7" s="58" customFormat="1" x14ac:dyDescent="0.2">
      <c r="A565" s="110"/>
      <c r="B565" s="206"/>
      <c r="C565" s="117" t="s">
        <v>9</v>
      </c>
      <c r="D565" s="162">
        <v>5047</v>
      </c>
      <c r="E565" s="213"/>
      <c r="F565" s="97"/>
      <c r="G565" s="59"/>
    </row>
    <row r="566" spans="1:7" s="58" customFormat="1" x14ac:dyDescent="0.2">
      <c r="A566" s="110">
        <v>2200</v>
      </c>
      <c r="B566" s="206"/>
      <c r="C566" s="117" t="s">
        <v>201</v>
      </c>
      <c r="D566" s="113">
        <v>5047</v>
      </c>
      <c r="E566" s="213"/>
      <c r="F566" s="97"/>
      <c r="G566" s="59"/>
    </row>
    <row r="567" spans="1:7" s="58" customFormat="1" x14ac:dyDescent="0.2">
      <c r="A567" s="110" t="s">
        <v>203</v>
      </c>
      <c r="B567" s="106" t="s">
        <v>140</v>
      </c>
      <c r="C567" s="196" t="s">
        <v>204</v>
      </c>
      <c r="D567" s="119"/>
      <c r="E567" s="120"/>
      <c r="F567" s="97"/>
      <c r="G567" s="59"/>
    </row>
    <row r="568" spans="1:7" s="58" customFormat="1" x14ac:dyDescent="0.2">
      <c r="A568" s="110"/>
      <c r="B568" s="206"/>
      <c r="C568" s="117" t="s">
        <v>9</v>
      </c>
      <c r="D568" s="162">
        <v>2710</v>
      </c>
      <c r="E568" s="213"/>
      <c r="F568" s="97"/>
      <c r="G568" s="59"/>
    </row>
    <row r="569" spans="1:7" s="58" customFormat="1" x14ac:dyDescent="0.2">
      <c r="A569" s="110">
        <v>2200</v>
      </c>
      <c r="B569" s="206"/>
      <c r="C569" s="117" t="s">
        <v>201</v>
      </c>
      <c r="D569" s="113">
        <v>1240</v>
      </c>
      <c r="E569" s="171"/>
      <c r="F569" s="97"/>
      <c r="G569" s="59"/>
    </row>
    <row r="570" spans="1:7" s="58" customFormat="1" x14ac:dyDescent="0.2">
      <c r="A570" s="111">
        <v>2300</v>
      </c>
      <c r="B570" s="111"/>
      <c r="C570" s="111" t="s">
        <v>202</v>
      </c>
      <c r="D570" s="111">
        <v>1470</v>
      </c>
      <c r="E570" s="213"/>
      <c r="F570" s="97"/>
      <c r="G570" s="59"/>
    </row>
    <row r="571" spans="1:7" s="58" customFormat="1" ht="25.5" x14ac:dyDescent="0.2">
      <c r="A571" s="226" t="s">
        <v>218</v>
      </c>
      <c r="B571" s="111" t="s">
        <v>15</v>
      </c>
      <c r="C571" s="229" t="s">
        <v>221</v>
      </c>
      <c r="D571" s="227"/>
      <c r="E571" s="228"/>
      <c r="F571" s="97"/>
      <c r="G571" s="59"/>
    </row>
    <row r="572" spans="1:7" s="58" customFormat="1" x14ac:dyDescent="0.2">
      <c r="A572" s="110"/>
      <c r="B572" s="206"/>
      <c r="C572" s="117" t="s">
        <v>9</v>
      </c>
      <c r="D572" s="162">
        <v>2771</v>
      </c>
      <c r="E572" s="120"/>
      <c r="F572" s="97"/>
      <c r="G572" s="59"/>
    </row>
    <row r="573" spans="1:7" s="58" customFormat="1" ht="25.5" x14ac:dyDescent="0.2">
      <c r="A573" s="119">
        <v>5200</v>
      </c>
      <c r="B573" s="116"/>
      <c r="C573" s="116" t="s">
        <v>219</v>
      </c>
      <c r="D573" s="119">
        <v>2771</v>
      </c>
      <c r="E573" s="213"/>
      <c r="F573" s="97"/>
      <c r="G573" s="59"/>
    </row>
    <row r="574" spans="1:7" s="58" customFormat="1" x14ac:dyDescent="0.2">
      <c r="A574" s="226" t="s">
        <v>220</v>
      </c>
      <c r="B574" s="111" t="s">
        <v>137</v>
      </c>
      <c r="C574" s="135" t="s">
        <v>150</v>
      </c>
      <c r="D574" s="111"/>
      <c r="E574" s="213"/>
      <c r="F574" s="97"/>
      <c r="G574" s="59"/>
    </row>
    <row r="575" spans="1:7" s="58" customFormat="1" x14ac:dyDescent="0.2">
      <c r="A575" s="147"/>
      <c r="B575" s="116"/>
      <c r="C575" s="117" t="s">
        <v>9</v>
      </c>
      <c r="D575" s="148">
        <v>1146</v>
      </c>
      <c r="E575" s="120"/>
      <c r="F575" s="97"/>
      <c r="G575" s="59"/>
    </row>
    <row r="576" spans="1:7" s="58" customFormat="1" x14ac:dyDescent="0.2">
      <c r="A576" s="119">
        <v>2300</v>
      </c>
      <c r="B576" s="116"/>
      <c r="C576" s="116" t="s">
        <v>176</v>
      </c>
      <c r="D576" s="111">
        <v>1146</v>
      </c>
      <c r="E576" s="213"/>
      <c r="F576" s="97"/>
      <c r="G576" s="59"/>
    </row>
    <row r="577" spans="1:7" s="58" customFormat="1" ht="51" x14ac:dyDescent="0.2">
      <c r="A577" s="48" t="s">
        <v>229</v>
      </c>
      <c r="B577" s="231" t="s">
        <v>15</v>
      </c>
      <c r="C577" s="118" t="s">
        <v>230</v>
      </c>
      <c r="D577" s="117"/>
      <c r="E577" s="232"/>
      <c r="F577" s="97"/>
      <c r="G577" s="59"/>
    </row>
    <row r="578" spans="1:7" s="58" customFormat="1" x14ac:dyDescent="0.2">
      <c r="A578" s="116"/>
      <c r="B578" s="111"/>
      <c r="C578" s="116" t="s">
        <v>167</v>
      </c>
      <c r="D578" s="233">
        <f>D579</f>
        <v>249</v>
      </c>
      <c r="E578" s="232"/>
      <c r="F578" s="97"/>
      <c r="G578" s="59"/>
    </row>
    <row r="579" spans="1:7" s="58" customFormat="1" x14ac:dyDescent="0.2">
      <c r="A579" s="234">
        <v>2300</v>
      </c>
      <c r="B579" s="235"/>
      <c r="C579" s="48" t="s">
        <v>154</v>
      </c>
      <c r="D579" s="117">
        <v>249</v>
      </c>
      <c r="E579" s="232"/>
      <c r="F579" s="97"/>
      <c r="G579" s="59"/>
    </row>
    <row r="580" spans="1:7" s="58" customFormat="1" ht="38.25" x14ac:dyDescent="0.2">
      <c r="A580" s="48" t="s">
        <v>229</v>
      </c>
      <c r="B580" s="231" t="s">
        <v>15</v>
      </c>
      <c r="C580" s="118" t="s">
        <v>231</v>
      </c>
      <c r="D580" s="117"/>
      <c r="E580" s="232"/>
      <c r="F580" s="97"/>
      <c r="G580" s="59"/>
    </row>
    <row r="581" spans="1:7" s="58" customFormat="1" x14ac:dyDescent="0.2">
      <c r="A581" s="116"/>
      <c r="B581" s="111"/>
      <c r="C581" s="116" t="s">
        <v>167</v>
      </c>
      <c r="D581" s="233">
        <f>D582</f>
        <v>500</v>
      </c>
      <c r="E581" s="232"/>
      <c r="F581" s="97"/>
      <c r="G581" s="59"/>
    </row>
    <row r="582" spans="1:7" s="58" customFormat="1" x14ac:dyDescent="0.2">
      <c r="A582" s="234">
        <v>2300</v>
      </c>
      <c r="B582" s="235"/>
      <c r="C582" s="48" t="s">
        <v>154</v>
      </c>
      <c r="D582" s="117">
        <v>500</v>
      </c>
      <c r="E582" s="232"/>
      <c r="F582" s="97"/>
      <c r="G582" s="59"/>
    </row>
    <row r="583" spans="1:7" s="58" customFormat="1" x14ac:dyDescent="0.2">
      <c r="A583" s="167" t="s">
        <v>92</v>
      </c>
      <c r="B583" s="116" t="s">
        <v>237</v>
      </c>
      <c r="C583" s="118" t="s">
        <v>238</v>
      </c>
      <c r="D583" s="119"/>
      <c r="E583" s="200"/>
      <c r="F583" s="97"/>
      <c r="G583" s="59"/>
    </row>
    <row r="584" spans="1:7" s="58" customFormat="1" x14ac:dyDescent="0.2">
      <c r="A584" s="110"/>
      <c r="B584" s="206"/>
      <c r="C584" s="117" t="s">
        <v>9</v>
      </c>
      <c r="D584" s="148">
        <f>D585</f>
        <v>100</v>
      </c>
      <c r="E584" s="145"/>
      <c r="F584" s="97"/>
      <c r="G584" s="59"/>
    </row>
    <row r="585" spans="1:7" s="58" customFormat="1" x14ac:dyDescent="0.2">
      <c r="A585" s="110">
        <v>2200</v>
      </c>
      <c r="B585" s="206"/>
      <c r="C585" s="117" t="s">
        <v>87</v>
      </c>
      <c r="D585" s="119">
        <v>100</v>
      </c>
      <c r="E585" s="145"/>
      <c r="F585" s="97"/>
      <c r="G585" s="59"/>
    </row>
    <row r="586" spans="1:7" s="58" customFormat="1" x14ac:dyDescent="0.2">
      <c r="A586" s="110" t="s">
        <v>40</v>
      </c>
      <c r="B586" s="206" t="s">
        <v>15</v>
      </c>
      <c r="C586" s="135" t="s">
        <v>239</v>
      </c>
      <c r="D586" s="119"/>
      <c r="E586" s="145"/>
      <c r="F586" s="97"/>
      <c r="G586" s="59"/>
    </row>
    <row r="587" spans="1:7" s="58" customFormat="1" x14ac:dyDescent="0.2">
      <c r="A587" s="110"/>
      <c r="B587" s="206"/>
      <c r="C587" s="117" t="s">
        <v>9</v>
      </c>
      <c r="D587" s="148">
        <f>D588</f>
        <v>140</v>
      </c>
      <c r="E587" s="145"/>
      <c r="F587" s="97"/>
      <c r="G587" s="59"/>
    </row>
    <row r="588" spans="1:7" s="58" customFormat="1" x14ac:dyDescent="0.2">
      <c r="A588" s="110">
        <v>2200</v>
      </c>
      <c r="B588" s="206"/>
      <c r="C588" s="117" t="s">
        <v>87</v>
      </c>
      <c r="D588" s="119">
        <v>140</v>
      </c>
      <c r="E588" s="145"/>
      <c r="F588" s="97"/>
      <c r="G588" s="59"/>
    </row>
    <row r="589" spans="1:7" s="58" customFormat="1" ht="25.5" x14ac:dyDescent="0.2">
      <c r="A589" s="69" t="s">
        <v>92</v>
      </c>
      <c r="B589" s="206" t="s">
        <v>15</v>
      </c>
      <c r="C589" s="67" t="s">
        <v>243</v>
      </c>
      <c r="D589" s="55"/>
      <c r="E589" s="59"/>
      <c r="F589" s="97"/>
      <c r="G589" s="59"/>
    </row>
    <row r="590" spans="1:7" s="58" customFormat="1" x14ac:dyDescent="0.2">
      <c r="A590" s="8"/>
      <c r="B590" s="72"/>
      <c r="C590" s="72" t="s">
        <v>9</v>
      </c>
      <c r="D590" s="63">
        <f>D591</f>
        <v>30</v>
      </c>
      <c r="E590" s="59"/>
      <c r="F590" s="97"/>
      <c r="G590" s="59"/>
    </row>
    <row r="591" spans="1:7" s="58" customFormat="1" x14ac:dyDescent="0.2">
      <c r="A591" s="8">
        <v>5200</v>
      </c>
      <c r="B591" s="72"/>
      <c r="C591" s="72" t="s">
        <v>102</v>
      </c>
      <c r="D591" s="55">
        <v>30</v>
      </c>
      <c r="E591" s="59"/>
      <c r="F591" s="97"/>
      <c r="G591" s="59"/>
    </row>
    <row r="592" spans="1:7" s="58" customFormat="1" x14ac:dyDescent="0.2">
      <c r="A592" s="69" t="s">
        <v>92</v>
      </c>
      <c r="B592" s="206" t="s">
        <v>15</v>
      </c>
      <c r="C592" s="67" t="s">
        <v>95</v>
      </c>
      <c r="D592" s="55"/>
      <c r="E592" s="59"/>
      <c r="F592" s="97"/>
      <c r="G592" s="59"/>
    </row>
    <row r="593" spans="1:7" s="58" customFormat="1" x14ac:dyDescent="0.2">
      <c r="A593" s="8"/>
      <c r="B593" s="72"/>
      <c r="C593" s="72" t="s">
        <v>9</v>
      </c>
      <c r="D593" s="63">
        <f>D594</f>
        <v>10</v>
      </c>
      <c r="E593" s="59"/>
      <c r="F593" s="97"/>
      <c r="G593" s="59"/>
    </row>
    <row r="594" spans="1:7" s="58" customFormat="1" x14ac:dyDescent="0.2">
      <c r="A594" s="8">
        <v>5200</v>
      </c>
      <c r="B594" s="72"/>
      <c r="C594" s="72" t="s">
        <v>102</v>
      </c>
      <c r="D594" s="55">
        <v>10</v>
      </c>
      <c r="E594" s="59"/>
      <c r="F594" s="97"/>
      <c r="G594" s="59"/>
    </row>
    <row r="595" spans="1:7" s="58" customFormat="1" ht="25.5" x14ac:dyDescent="0.2">
      <c r="A595" s="239" t="s">
        <v>92</v>
      </c>
      <c r="B595" s="206" t="s">
        <v>15</v>
      </c>
      <c r="C595" s="67" t="s">
        <v>244</v>
      </c>
      <c r="D595" s="55"/>
      <c r="E595" s="59"/>
      <c r="F595" s="97"/>
      <c r="G595" s="59"/>
    </row>
    <row r="596" spans="1:7" s="58" customFormat="1" x14ac:dyDescent="0.2">
      <c r="A596" s="8"/>
      <c r="B596" s="72"/>
      <c r="C596" s="72" t="s">
        <v>9</v>
      </c>
      <c r="D596" s="63">
        <f>SUM(D597:D598)</f>
        <v>317</v>
      </c>
      <c r="E596" s="59"/>
      <c r="F596" s="97"/>
      <c r="G596" s="59"/>
    </row>
    <row r="597" spans="1:7" s="58" customFormat="1" x14ac:dyDescent="0.2">
      <c r="A597" s="8">
        <v>1100</v>
      </c>
      <c r="B597" s="72"/>
      <c r="C597" s="72" t="s">
        <v>45</v>
      </c>
      <c r="D597" s="55">
        <v>302</v>
      </c>
      <c r="E597" s="59"/>
      <c r="F597" s="97"/>
      <c r="G597" s="59"/>
    </row>
    <row r="598" spans="1:7" s="58" customFormat="1" x14ac:dyDescent="0.2">
      <c r="A598" s="121">
        <v>1200</v>
      </c>
      <c r="B598" s="111"/>
      <c r="C598" s="117" t="s">
        <v>25</v>
      </c>
      <c r="D598" s="117">
        <v>15</v>
      </c>
      <c r="E598" s="212"/>
      <c r="F598" s="97"/>
      <c r="G598" s="59"/>
    </row>
    <row r="599" spans="1:7" s="58" customFormat="1" x14ac:dyDescent="0.2">
      <c r="A599" s="239" t="s">
        <v>92</v>
      </c>
      <c r="B599" s="206" t="s">
        <v>20</v>
      </c>
      <c r="C599" s="67" t="s">
        <v>238</v>
      </c>
      <c r="D599" s="55"/>
      <c r="E599" s="212"/>
      <c r="F599" s="97"/>
      <c r="G599" s="59"/>
    </row>
    <row r="600" spans="1:7" s="58" customFormat="1" x14ac:dyDescent="0.2">
      <c r="A600" s="8"/>
      <c r="B600" s="72"/>
      <c r="C600" s="72" t="s">
        <v>9</v>
      </c>
      <c r="D600" s="63">
        <f>SUM(D601:D602)</f>
        <v>126</v>
      </c>
      <c r="E600" s="59"/>
      <c r="F600" s="97"/>
      <c r="G600" s="59"/>
    </row>
    <row r="601" spans="1:7" s="58" customFormat="1" x14ac:dyDescent="0.2">
      <c r="A601" s="110">
        <v>2200</v>
      </c>
      <c r="B601" s="206"/>
      <c r="C601" s="117" t="s">
        <v>87</v>
      </c>
      <c r="D601" s="55">
        <v>25</v>
      </c>
      <c r="E601" s="59"/>
      <c r="F601" s="97"/>
      <c r="G601" s="59"/>
    </row>
    <row r="602" spans="1:7" s="58" customFormat="1" x14ac:dyDescent="0.2">
      <c r="A602" s="234">
        <v>2300</v>
      </c>
      <c r="B602" s="235"/>
      <c r="C602" s="48" t="s">
        <v>154</v>
      </c>
      <c r="D602" s="117">
        <v>101</v>
      </c>
      <c r="E602" s="212"/>
      <c r="F602" s="97"/>
      <c r="G602" s="59"/>
    </row>
    <row r="603" spans="1:7" s="58" customFormat="1" x14ac:dyDescent="0.2">
      <c r="A603" s="226" t="s">
        <v>47</v>
      </c>
      <c r="B603" s="206" t="s">
        <v>15</v>
      </c>
      <c r="C603" s="196" t="s">
        <v>52</v>
      </c>
      <c r="D603" s="117"/>
      <c r="E603" s="212"/>
      <c r="F603" s="97"/>
      <c r="G603" s="59"/>
    </row>
    <row r="604" spans="1:7" s="58" customFormat="1" x14ac:dyDescent="0.2">
      <c r="A604" s="234"/>
      <c r="B604" s="235"/>
      <c r="C604" s="72" t="s">
        <v>9</v>
      </c>
      <c r="D604" s="135">
        <f>D605</f>
        <v>845</v>
      </c>
      <c r="E604" s="212"/>
      <c r="F604" s="97"/>
      <c r="G604" s="59"/>
    </row>
    <row r="605" spans="1:7" s="58" customFormat="1" x14ac:dyDescent="0.2">
      <c r="A605" s="234">
        <v>1200</v>
      </c>
      <c r="B605" s="235"/>
      <c r="C605" s="48" t="s">
        <v>25</v>
      </c>
      <c r="D605" s="117">
        <v>845</v>
      </c>
      <c r="E605" s="212"/>
      <c r="F605" s="97"/>
      <c r="G605" s="59"/>
    </row>
    <row r="606" spans="1:7" s="58" customFormat="1" ht="25.5" x14ac:dyDescent="0.2">
      <c r="A606" s="226" t="s">
        <v>247</v>
      </c>
      <c r="B606" s="235" t="s">
        <v>15</v>
      </c>
      <c r="C606" s="196" t="s">
        <v>248</v>
      </c>
      <c r="D606" s="117"/>
      <c r="E606" s="212"/>
      <c r="F606" s="97"/>
      <c r="G606" s="59"/>
    </row>
    <row r="607" spans="1:7" s="58" customFormat="1" x14ac:dyDescent="0.2">
      <c r="A607" s="8"/>
      <c r="B607" s="72"/>
      <c r="C607" s="72" t="s">
        <v>9</v>
      </c>
      <c r="D607" s="63">
        <f>SUM(D608:D609)</f>
        <v>1506</v>
      </c>
      <c r="E607" s="212"/>
      <c r="F607" s="97"/>
      <c r="G607" s="59"/>
    </row>
    <row r="608" spans="1:7" s="58" customFormat="1" x14ac:dyDescent="0.2">
      <c r="A608" s="8">
        <v>1100</v>
      </c>
      <c r="B608" s="72"/>
      <c r="C608" s="72" t="s">
        <v>45</v>
      </c>
      <c r="D608" s="55">
        <v>1013</v>
      </c>
      <c r="E608" s="212"/>
      <c r="F608" s="97"/>
      <c r="G608" s="59"/>
    </row>
    <row r="609" spans="1:7" s="58" customFormat="1" x14ac:dyDescent="0.2">
      <c r="A609" s="121">
        <v>1200</v>
      </c>
      <c r="B609" s="111"/>
      <c r="C609" s="117" t="s">
        <v>25</v>
      </c>
      <c r="D609" s="117">
        <v>493</v>
      </c>
      <c r="E609" s="212"/>
      <c r="F609" s="97"/>
      <c r="G609" s="59"/>
    </row>
    <row r="610" spans="1:7" s="58" customFormat="1" x14ac:dyDescent="0.2">
      <c r="A610" s="121" t="s">
        <v>92</v>
      </c>
      <c r="B610" s="111" t="s">
        <v>24</v>
      </c>
      <c r="C610" s="135" t="s">
        <v>238</v>
      </c>
      <c r="D610" s="117"/>
      <c r="E610" s="212"/>
      <c r="F610" s="97"/>
      <c r="G610" s="59"/>
    </row>
    <row r="611" spans="1:7" s="58" customFormat="1" x14ac:dyDescent="0.2">
      <c r="A611" s="121"/>
      <c r="B611" s="111"/>
      <c r="C611" s="72" t="s">
        <v>9</v>
      </c>
      <c r="D611" s="135">
        <f>D612</f>
        <v>1498</v>
      </c>
      <c r="E611" s="212"/>
      <c r="F611" s="97"/>
      <c r="G611" s="59"/>
    </row>
    <row r="612" spans="1:7" s="58" customFormat="1" x14ac:dyDescent="0.2">
      <c r="A612" s="234">
        <v>2300</v>
      </c>
      <c r="B612" s="235"/>
      <c r="C612" s="48" t="s">
        <v>154</v>
      </c>
      <c r="D612" s="117">
        <v>1498</v>
      </c>
      <c r="E612" s="212"/>
      <c r="F612" s="97"/>
      <c r="G612" s="59"/>
    </row>
    <row r="613" spans="1:7" s="58" customFormat="1" x14ac:dyDescent="0.2">
      <c r="A613" s="121" t="s">
        <v>92</v>
      </c>
      <c r="B613" s="111" t="s">
        <v>24</v>
      </c>
      <c r="C613" s="135" t="s">
        <v>238</v>
      </c>
      <c r="D613" s="117"/>
      <c r="E613" s="212"/>
      <c r="F613" s="97"/>
      <c r="G613" s="59"/>
    </row>
    <row r="614" spans="1:7" s="58" customFormat="1" x14ac:dyDescent="0.2">
      <c r="A614" s="121"/>
      <c r="B614" s="111"/>
      <c r="C614" s="72" t="s">
        <v>9</v>
      </c>
      <c r="D614" s="135">
        <f>D615</f>
        <v>525</v>
      </c>
      <c r="E614" s="212"/>
      <c r="F614" s="97"/>
      <c r="G614" s="59"/>
    </row>
    <row r="615" spans="1:7" s="58" customFormat="1" x14ac:dyDescent="0.2">
      <c r="A615" s="110">
        <v>2200</v>
      </c>
      <c r="B615" s="206"/>
      <c r="C615" s="117" t="s">
        <v>87</v>
      </c>
      <c r="D615" s="117">
        <v>525</v>
      </c>
      <c r="E615" s="212"/>
      <c r="F615" s="97"/>
      <c r="G615" s="59"/>
    </row>
    <row r="616" spans="1:7" s="58" customFormat="1" x14ac:dyDescent="0.2">
      <c r="A616" s="110" t="s">
        <v>92</v>
      </c>
      <c r="B616" s="206" t="s">
        <v>138</v>
      </c>
      <c r="C616" s="135" t="s">
        <v>251</v>
      </c>
      <c r="D616" s="117"/>
      <c r="E616" s="212"/>
      <c r="F616" s="97"/>
      <c r="G616" s="59"/>
    </row>
    <row r="617" spans="1:7" s="58" customFormat="1" x14ac:dyDescent="0.2">
      <c r="A617" s="8"/>
      <c r="B617" s="72"/>
      <c r="C617" s="72" t="s">
        <v>9</v>
      </c>
      <c r="D617" s="63">
        <f>SUM(D618:D619)</f>
        <v>3416</v>
      </c>
      <c r="E617" s="212"/>
      <c r="F617" s="97"/>
      <c r="G617" s="59"/>
    </row>
    <row r="618" spans="1:7" s="58" customFormat="1" x14ac:dyDescent="0.2">
      <c r="A618" s="110">
        <v>2200</v>
      </c>
      <c r="B618" s="206"/>
      <c r="C618" s="117" t="s">
        <v>87</v>
      </c>
      <c r="D618" s="55">
        <v>1716</v>
      </c>
      <c r="E618" s="212"/>
      <c r="F618" s="97"/>
      <c r="G618" s="59"/>
    </row>
    <row r="619" spans="1:7" s="58" customFormat="1" x14ac:dyDescent="0.2">
      <c r="A619" s="234">
        <v>2300</v>
      </c>
      <c r="B619" s="235"/>
      <c r="C619" s="48" t="s">
        <v>154</v>
      </c>
      <c r="D619" s="117">
        <v>1700</v>
      </c>
      <c r="E619" s="212"/>
      <c r="F619" s="97"/>
      <c r="G619" s="59"/>
    </row>
    <row r="620" spans="1:7" s="58" customFormat="1" ht="25.5" x14ac:dyDescent="0.2">
      <c r="A620" s="110" t="s">
        <v>92</v>
      </c>
      <c r="B620" s="235" t="s">
        <v>15</v>
      </c>
      <c r="C620" s="135" t="s">
        <v>252</v>
      </c>
      <c r="D620" s="117"/>
      <c r="E620" s="212"/>
      <c r="F620" s="97"/>
      <c r="G620" s="59"/>
    </row>
    <row r="621" spans="1:7" s="58" customFormat="1" x14ac:dyDescent="0.2">
      <c r="A621" s="8"/>
      <c r="B621" s="72"/>
      <c r="C621" s="72" t="s">
        <v>9</v>
      </c>
      <c r="D621" s="63">
        <f>SUM(D622:D623)</f>
        <v>800</v>
      </c>
      <c r="E621" s="212"/>
      <c r="F621" s="97"/>
      <c r="G621" s="59"/>
    </row>
    <row r="622" spans="1:7" s="58" customFormat="1" x14ac:dyDescent="0.2">
      <c r="A622" s="8">
        <v>1100</v>
      </c>
      <c r="B622" s="72"/>
      <c r="C622" s="72" t="s">
        <v>45</v>
      </c>
      <c r="D622" s="55">
        <v>640</v>
      </c>
      <c r="E622" s="212"/>
      <c r="F622" s="97"/>
      <c r="G622" s="59"/>
    </row>
    <row r="623" spans="1:7" s="58" customFormat="1" x14ac:dyDescent="0.2">
      <c r="A623" s="121">
        <v>1200</v>
      </c>
      <c r="B623" s="111"/>
      <c r="C623" s="117" t="s">
        <v>25</v>
      </c>
      <c r="D623" s="117">
        <v>160</v>
      </c>
      <c r="E623" s="212"/>
      <c r="F623" s="97"/>
      <c r="G623" s="59"/>
    </row>
    <row r="624" spans="1:7" s="58" customFormat="1" ht="25.5" x14ac:dyDescent="0.2">
      <c r="A624" s="121" t="s">
        <v>89</v>
      </c>
      <c r="B624" s="111" t="s">
        <v>15</v>
      </c>
      <c r="C624" s="135" t="s">
        <v>253</v>
      </c>
      <c r="D624" s="117"/>
      <c r="E624" s="212"/>
      <c r="F624" s="97"/>
      <c r="G624" s="59"/>
    </row>
    <row r="625" spans="1:12" s="58" customFormat="1" x14ac:dyDescent="0.2">
      <c r="A625" s="121"/>
      <c r="B625" s="111"/>
      <c r="C625" s="72" t="s">
        <v>9</v>
      </c>
      <c r="D625" s="135">
        <f>D626</f>
        <v>8550</v>
      </c>
      <c r="E625" s="59"/>
      <c r="F625" s="97"/>
      <c r="G625" s="59"/>
    </row>
    <row r="626" spans="1:12" s="58" customFormat="1" x14ac:dyDescent="0.2">
      <c r="A626" s="234">
        <v>2300</v>
      </c>
      <c r="B626" s="235"/>
      <c r="C626" s="48" t="s">
        <v>154</v>
      </c>
      <c r="D626" s="117">
        <v>8550</v>
      </c>
      <c r="E626" s="212"/>
      <c r="F626" s="97"/>
      <c r="G626" s="59"/>
    </row>
    <row r="627" spans="1:12" s="58" customFormat="1" ht="25.5" x14ac:dyDescent="0.2">
      <c r="A627" s="121" t="s">
        <v>89</v>
      </c>
      <c r="B627" s="111" t="s">
        <v>15</v>
      </c>
      <c r="C627" s="135" t="s">
        <v>254</v>
      </c>
      <c r="D627" s="117"/>
      <c r="E627" s="212"/>
      <c r="F627" s="97"/>
      <c r="G627" s="59"/>
    </row>
    <row r="628" spans="1:12" s="58" customFormat="1" x14ac:dyDescent="0.2">
      <c r="A628" s="121"/>
      <c r="B628" s="111"/>
      <c r="C628" s="72" t="s">
        <v>9</v>
      </c>
      <c r="D628" s="135">
        <f>D629</f>
        <v>2050</v>
      </c>
      <c r="E628" s="59"/>
      <c r="F628" s="97"/>
      <c r="G628" s="59"/>
    </row>
    <row r="629" spans="1:12" s="58" customFormat="1" x14ac:dyDescent="0.2">
      <c r="A629" s="110">
        <v>2200</v>
      </c>
      <c r="B629" s="206"/>
      <c r="C629" s="117" t="s">
        <v>87</v>
      </c>
      <c r="D629" s="117">
        <v>2050</v>
      </c>
      <c r="E629" s="212"/>
      <c r="F629" s="97"/>
      <c r="G629" s="59"/>
    </row>
    <row r="630" spans="1:12" s="58" customFormat="1" ht="25.5" x14ac:dyDescent="0.2">
      <c r="A630" s="121" t="s">
        <v>89</v>
      </c>
      <c r="B630" s="111" t="s">
        <v>15</v>
      </c>
      <c r="C630" s="135" t="s">
        <v>255</v>
      </c>
      <c r="D630" s="117"/>
      <c r="E630" s="212"/>
      <c r="F630" s="97"/>
      <c r="G630" s="59"/>
    </row>
    <row r="631" spans="1:12" s="58" customFormat="1" x14ac:dyDescent="0.2">
      <c r="A631" s="121"/>
      <c r="B631" s="111"/>
      <c r="C631" s="72" t="s">
        <v>9</v>
      </c>
      <c r="D631" s="135">
        <f>D632+D633</f>
        <v>580</v>
      </c>
      <c r="E631" s="59"/>
      <c r="F631" s="97"/>
      <c r="G631" s="59"/>
    </row>
    <row r="632" spans="1:12" s="58" customFormat="1" x14ac:dyDescent="0.2">
      <c r="A632" s="110">
        <v>2200</v>
      </c>
      <c r="B632" s="206"/>
      <c r="C632" s="117" t="s">
        <v>87</v>
      </c>
      <c r="D632" s="117">
        <v>383</v>
      </c>
      <c r="E632" s="212"/>
      <c r="F632" s="97"/>
      <c r="G632" s="59"/>
    </row>
    <row r="633" spans="1:12" s="58" customFormat="1" x14ac:dyDescent="0.2">
      <c r="A633" s="234">
        <v>2300</v>
      </c>
      <c r="B633" s="235"/>
      <c r="C633" s="48" t="s">
        <v>154</v>
      </c>
      <c r="D633" s="117">
        <v>197</v>
      </c>
      <c r="E633" s="212"/>
      <c r="F633" s="97"/>
      <c r="G633" s="59"/>
    </row>
    <row r="634" spans="1:12" s="58" customFormat="1" x14ac:dyDescent="0.2">
      <c r="A634" s="10"/>
      <c r="B634" s="20"/>
      <c r="C634" s="50"/>
      <c r="D634" s="84"/>
      <c r="E634" s="65"/>
      <c r="F634" s="59"/>
      <c r="G634" s="59"/>
    </row>
    <row r="635" spans="1:12" s="58" customFormat="1" x14ac:dyDescent="0.2">
      <c r="A635" s="34" t="s">
        <v>10</v>
      </c>
      <c r="F635" s="59"/>
      <c r="G635" s="59"/>
      <c r="J635" s="26"/>
      <c r="K635" s="26"/>
      <c r="L635" s="15"/>
    </row>
    <row r="636" spans="1:12" s="58" customFormat="1" x14ac:dyDescent="0.2">
      <c r="E636" s="59"/>
      <c r="F636" s="59"/>
      <c r="G636" s="59"/>
      <c r="J636" s="47"/>
      <c r="K636" s="47"/>
      <c r="L636" s="26"/>
    </row>
    <row r="637" spans="1:12" s="58" customFormat="1" x14ac:dyDescent="0.2">
      <c r="A637" s="63" t="s">
        <v>2</v>
      </c>
      <c r="B637" s="131" t="s">
        <v>3</v>
      </c>
      <c r="C637" s="132" t="s">
        <v>8</v>
      </c>
      <c r="D637" s="131" t="s">
        <v>4</v>
      </c>
      <c r="E637" s="133"/>
      <c r="F637" s="59"/>
      <c r="G637" s="59"/>
      <c r="J637" s="26"/>
      <c r="K637" s="26"/>
      <c r="L637" s="26"/>
    </row>
    <row r="638" spans="1:12" s="58" customFormat="1" x14ac:dyDescent="0.2">
      <c r="A638" s="78" t="s">
        <v>94</v>
      </c>
      <c r="B638" s="12" t="s">
        <v>90</v>
      </c>
      <c r="C638" s="56" t="s">
        <v>95</v>
      </c>
      <c r="D638" s="79"/>
      <c r="F638" s="59"/>
      <c r="G638" s="59"/>
      <c r="J638" s="26"/>
      <c r="K638" s="26"/>
      <c r="L638" s="165"/>
    </row>
    <row r="639" spans="1:12" s="58" customFormat="1" x14ac:dyDescent="0.2">
      <c r="A639" s="78"/>
      <c r="B639" s="55"/>
      <c r="C639" s="74" t="s">
        <v>96</v>
      </c>
      <c r="D639" s="49">
        <v>0</v>
      </c>
      <c r="F639" s="59"/>
      <c r="G639" s="59"/>
      <c r="J639" s="26"/>
      <c r="K639" s="26"/>
      <c r="L639" s="38"/>
    </row>
    <row r="640" spans="1:12" s="58" customFormat="1" x14ac:dyDescent="0.2">
      <c r="A640" s="134">
        <v>2200</v>
      </c>
      <c r="B640" s="55"/>
      <c r="C640" s="134" t="s">
        <v>87</v>
      </c>
      <c r="D640" s="74">
        <v>-60</v>
      </c>
      <c r="E640" s="59"/>
      <c r="F640" s="59"/>
      <c r="G640" s="59"/>
      <c r="J640" s="26"/>
      <c r="K640" s="26"/>
      <c r="L640" s="38"/>
    </row>
    <row r="641" spans="1:12" s="58" customFormat="1" ht="25.5" x14ac:dyDescent="0.2">
      <c r="A641" s="78">
        <v>2100</v>
      </c>
      <c r="B641" s="55"/>
      <c r="C641" s="74" t="s">
        <v>97</v>
      </c>
      <c r="D641" s="74">
        <v>60</v>
      </c>
      <c r="E641" s="59"/>
      <c r="F641" s="59"/>
      <c r="G641" s="59"/>
      <c r="J641" s="26"/>
      <c r="K641" s="26"/>
      <c r="L641" s="38"/>
    </row>
    <row r="642" spans="1:12" s="58" customFormat="1" ht="14.25" customHeight="1" x14ac:dyDescent="0.25">
      <c r="A642" s="189" t="s">
        <v>170</v>
      </c>
      <c r="B642" s="190" t="s">
        <v>136</v>
      </c>
      <c r="C642" s="191" t="s">
        <v>171</v>
      </c>
      <c r="D642" s="192"/>
      <c r="E642"/>
      <c r="F642" s="59"/>
      <c r="G642" s="59"/>
      <c r="J642" s="26"/>
      <c r="K642" s="26"/>
      <c r="L642" s="35"/>
    </row>
    <row r="643" spans="1:12" s="58" customFormat="1" ht="15" x14ac:dyDescent="0.25">
      <c r="A643" s="192"/>
      <c r="B643" s="192"/>
      <c r="C643" s="193" t="s">
        <v>9</v>
      </c>
      <c r="D643" s="49">
        <f>D644+D645</f>
        <v>0</v>
      </c>
      <c r="E643"/>
      <c r="F643" s="59"/>
      <c r="G643" s="59"/>
      <c r="J643" s="59"/>
      <c r="K643" s="59"/>
      <c r="L643" s="35"/>
    </row>
    <row r="644" spans="1:12" s="58" customFormat="1" ht="15" x14ac:dyDescent="0.25">
      <c r="A644" s="192">
        <v>2200</v>
      </c>
      <c r="B644" s="192"/>
      <c r="C644" s="193" t="s">
        <v>101</v>
      </c>
      <c r="D644" s="192">
        <v>-10</v>
      </c>
      <c r="E644"/>
      <c r="F644" s="59"/>
      <c r="G644" s="59"/>
      <c r="J644" s="59"/>
      <c r="K644" s="59"/>
      <c r="L644" s="35"/>
    </row>
    <row r="645" spans="1:12" s="58" customFormat="1" ht="15" x14ac:dyDescent="0.25">
      <c r="A645" s="192">
        <v>2100</v>
      </c>
      <c r="B645" s="192"/>
      <c r="C645" s="193" t="s">
        <v>172</v>
      </c>
      <c r="D645" s="192">
        <v>10</v>
      </c>
      <c r="E645"/>
      <c r="F645" s="59"/>
      <c r="G645" s="59"/>
      <c r="J645" s="59"/>
      <c r="K645" s="59"/>
      <c r="L645" s="35"/>
    </row>
    <row r="646" spans="1:12" s="58" customFormat="1" ht="16.5" customHeight="1" x14ac:dyDescent="0.25">
      <c r="A646" s="189" t="s">
        <v>92</v>
      </c>
      <c r="B646" s="190" t="s">
        <v>136</v>
      </c>
      <c r="C646" s="191" t="s">
        <v>173</v>
      </c>
      <c r="D646" s="192"/>
      <c r="E646"/>
      <c r="F646" s="59"/>
      <c r="G646" s="59"/>
      <c r="J646" s="59"/>
      <c r="K646" s="59"/>
      <c r="L646" s="35"/>
    </row>
    <row r="647" spans="1:12" s="58" customFormat="1" ht="15" x14ac:dyDescent="0.25">
      <c r="A647" s="189"/>
      <c r="B647" s="190"/>
      <c r="C647" s="193" t="s">
        <v>9</v>
      </c>
      <c r="D647" s="49">
        <f>D648+D649</f>
        <v>0</v>
      </c>
      <c r="E647"/>
      <c r="F647" s="59"/>
      <c r="G647" s="59"/>
      <c r="J647" s="59"/>
      <c r="K647" s="59"/>
      <c r="L647" s="35"/>
    </row>
    <row r="648" spans="1:12" s="58" customFormat="1" ht="15" x14ac:dyDescent="0.25">
      <c r="A648" s="192">
        <v>2200</v>
      </c>
      <c r="B648" s="192"/>
      <c r="C648" s="193" t="s">
        <v>101</v>
      </c>
      <c r="D648" s="192">
        <v>-2</v>
      </c>
      <c r="E648"/>
      <c r="F648" s="59"/>
      <c r="G648" s="59"/>
      <c r="J648" s="59"/>
      <c r="K648" s="59"/>
      <c r="L648" s="35"/>
    </row>
    <row r="649" spans="1:12" s="58" customFormat="1" ht="15" x14ac:dyDescent="0.25">
      <c r="A649" s="192">
        <v>2500</v>
      </c>
      <c r="B649" s="192"/>
      <c r="C649" s="193" t="s">
        <v>174</v>
      </c>
      <c r="D649" s="192">
        <v>2</v>
      </c>
      <c r="E649" s="194"/>
      <c r="F649" s="59"/>
      <c r="G649" s="59"/>
      <c r="J649" s="59"/>
      <c r="K649" s="59"/>
      <c r="L649" s="35"/>
    </row>
    <row r="650" spans="1:12" s="58" customFormat="1" ht="30" x14ac:dyDescent="0.25">
      <c r="A650" s="189" t="s">
        <v>18</v>
      </c>
      <c r="B650" s="190" t="s">
        <v>136</v>
      </c>
      <c r="C650" s="191" t="s">
        <v>175</v>
      </c>
      <c r="D650" s="192"/>
      <c r="E650" s="194"/>
      <c r="F650" s="59"/>
      <c r="G650" s="59"/>
      <c r="J650" s="59"/>
      <c r="K650" s="59"/>
      <c r="L650" s="35"/>
    </row>
    <row r="651" spans="1:12" s="58" customFormat="1" ht="15" x14ac:dyDescent="0.25">
      <c r="A651" s="192"/>
      <c r="B651" s="192"/>
      <c r="C651" s="193" t="s">
        <v>9</v>
      </c>
      <c r="D651" s="49">
        <f>D652+D653</f>
        <v>0</v>
      </c>
      <c r="E651" s="194"/>
      <c r="F651" s="59"/>
      <c r="G651" s="59"/>
      <c r="J651" s="59"/>
      <c r="K651" s="59"/>
      <c r="L651" s="35"/>
    </row>
    <row r="652" spans="1:12" s="58" customFormat="1" ht="15" x14ac:dyDescent="0.25">
      <c r="A652" s="192">
        <v>2200</v>
      </c>
      <c r="B652" s="192"/>
      <c r="C652" s="193" t="s">
        <v>87</v>
      </c>
      <c r="D652" s="192">
        <v>-2000</v>
      </c>
      <c r="E652" s="194"/>
      <c r="F652" s="59"/>
      <c r="G652" s="59"/>
      <c r="J652" s="59"/>
      <c r="K652" s="59"/>
      <c r="L652" s="35"/>
    </row>
    <row r="653" spans="1:12" s="58" customFormat="1" ht="15" x14ac:dyDescent="0.25">
      <c r="A653" s="192">
        <v>2300</v>
      </c>
      <c r="B653" s="192"/>
      <c r="C653" s="193" t="s">
        <v>176</v>
      </c>
      <c r="D653" s="192">
        <v>2000</v>
      </c>
      <c r="E653" s="194"/>
      <c r="F653" s="59"/>
      <c r="G653" s="59"/>
      <c r="J653" s="59"/>
      <c r="K653" s="59"/>
      <c r="L653" s="35"/>
    </row>
    <row r="654" spans="1:12" s="58" customFormat="1" ht="30" x14ac:dyDescent="0.25">
      <c r="A654" s="189" t="s">
        <v>92</v>
      </c>
      <c r="B654" s="190" t="s">
        <v>136</v>
      </c>
      <c r="C654" s="191" t="s">
        <v>177</v>
      </c>
      <c r="D654" s="192"/>
      <c r="E654" s="194"/>
      <c r="F654" s="59"/>
      <c r="G654" s="59"/>
      <c r="J654" s="59"/>
      <c r="K654" s="59"/>
      <c r="L654" s="35"/>
    </row>
    <row r="655" spans="1:12" s="58" customFormat="1" ht="15" x14ac:dyDescent="0.25">
      <c r="A655" s="192"/>
      <c r="B655" s="192"/>
      <c r="C655" s="193" t="s">
        <v>9</v>
      </c>
      <c r="D655" s="49">
        <f>D656+D657</f>
        <v>0</v>
      </c>
      <c r="E655" s="194"/>
      <c r="F655" s="59"/>
      <c r="G655" s="59"/>
      <c r="J655" s="59"/>
      <c r="K655" s="59"/>
      <c r="L655" s="35"/>
    </row>
    <row r="656" spans="1:12" s="58" customFormat="1" ht="15" x14ac:dyDescent="0.25">
      <c r="A656" s="192">
        <v>2200</v>
      </c>
      <c r="B656" s="192"/>
      <c r="C656" s="193" t="s">
        <v>87</v>
      </c>
      <c r="D656" s="192">
        <v>-500</v>
      </c>
      <c r="E656" s="194"/>
      <c r="F656" s="59"/>
      <c r="G656" s="59"/>
      <c r="J656" s="59"/>
      <c r="K656" s="59"/>
      <c r="L656" s="35"/>
    </row>
    <row r="657" spans="1:12" s="58" customFormat="1" ht="15" x14ac:dyDescent="0.25">
      <c r="A657" s="192">
        <v>2300</v>
      </c>
      <c r="B657" s="192"/>
      <c r="C657" s="193" t="s">
        <v>176</v>
      </c>
      <c r="D657" s="192">
        <v>500</v>
      </c>
      <c r="E657" s="194"/>
      <c r="F657" s="59"/>
      <c r="G657" s="59"/>
      <c r="J657" s="59"/>
      <c r="K657" s="59"/>
      <c r="L657" s="35"/>
    </row>
    <row r="658" spans="1:12" s="58" customFormat="1" ht="15" customHeight="1" x14ac:dyDescent="0.25">
      <c r="A658" s="189" t="s">
        <v>47</v>
      </c>
      <c r="B658" s="190" t="s">
        <v>136</v>
      </c>
      <c r="C658" s="191" t="s">
        <v>54</v>
      </c>
      <c r="D658" s="192"/>
      <c r="E658" s="194"/>
      <c r="F658" s="59"/>
      <c r="G658" s="59"/>
      <c r="J658" s="59"/>
      <c r="K658" s="59"/>
      <c r="L658" s="35"/>
    </row>
    <row r="659" spans="1:12" s="58" customFormat="1" ht="15" x14ac:dyDescent="0.25">
      <c r="A659" s="192"/>
      <c r="B659" s="192"/>
      <c r="C659" s="193" t="s">
        <v>9</v>
      </c>
      <c r="D659" s="49">
        <f>D660+D661</f>
        <v>0</v>
      </c>
      <c r="E659" s="194"/>
      <c r="F659" s="59"/>
      <c r="G659" s="59"/>
      <c r="J659" s="59"/>
      <c r="K659" s="59"/>
      <c r="L659" s="35"/>
    </row>
    <row r="660" spans="1:12" s="58" customFormat="1" ht="15" x14ac:dyDescent="0.25">
      <c r="A660" s="192">
        <v>2200</v>
      </c>
      <c r="B660" s="192"/>
      <c r="C660" s="193" t="s">
        <v>87</v>
      </c>
      <c r="D660" s="192">
        <v>-1500</v>
      </c>
      <c r="E660" s="194"/>
      <c r="F660" s="59"/>
      <c r="G660" s="59"/>
      <c r="J660" s="59"/>
      <c r="K660" s="59"/>
      <c r="L660" s="35"/>
    </row>
    <row r="661" spans="1:12" s="58" customFormat="1" ht="15" x14ac:dyDescent="0.25">
      <c r="A661" s="192">
        <v>2300</v>
      </c>
      <c r="B661" s="192"/>
      <c r="C661" s="193" t="s">
        <v>176</v>
      </c>
      <c r="D661" s="192">
        <v>1500</v>
      </c>
      <c r="E661" s="194"/>
      <c r="F661" s="59"/>
      <c r="G661" s="59"/>
      <c r="J661" s="59"/>
      <c r="K661" s="59"/>
      <c r="L661" s="35"/>
    </row>
    <row r="662" spans="1:12" s="58" customFormat="1" ht="15.75" customHeight="1" x14ac:dyDescent="0.25">
      <c r="A662" s="189" t="s">
        <v>92</v>
      </c>
      <c r="B662" s="190" t="s">
        <v>136</v>
      </c>
      <c r="C662" s="191" t="s">
        <v>178</v>
      </c>
      <c r="D662" s="192"/>
      <c r="E662" s="194"/>
      <c r="F662" s="59"/>
      <c r="G662" s="59"/>
      <c r="J662" s="59"/>
      <c r="K662" s="59"/>
      <c r="L662" s="35"/>
    </row>
    <row r="663" spans="1:12" s="58" customFormat="1" ht="15" x14ac:dyDescent="0.25">
      <c r="A663" s="192"/>
      <c r="B663" s="192"/>
      <c r="C663" s="193" t="s">
        <v>9</v>
      </c>
      <c r="D663" s="49">
        <f>D664+D665</f>
        <v>0</v>
      </c>
      <c r="E663" s="194"/>
      <c r="F663" s="59"/>
      <c r="G663" s="59"/>
      <c r="J663" s="59"/>
      <c r="K663" s="59"/>
      <c r="L663" s="35"/>
    </row>
    <row r="664" spans="1:12" s="58" customFormat="1" ht="15" x14ac:dyDescent="0.25">
      <c r="A664" s="192">
        <v>2200</v>
      </c>
      <c r="B664" s="192"/>
      <c r="C664" s="193" t="s">
        <v>87</v>
      </c>
      <c r="D664" s="192">
        <v>-300</v>
      </c>
      <c r="E664" s="194"/>
      <c r="F664" s="59"/>
      <c r="G664" s="59"/>
      <c r="J664" s="59"/>
      <c r="K664" s="59"/>
      <c r="L664" s="35"/>
    </row>
    <row r="665" spans="1:12" s="58" customFormat="1" ht="15" x14ac:dyDescent="0.25">
      <c r="A665" s="192">
        <v>2300</v>
      </c>
      <c r="B665" s="192"/>
      <c r="C665" s="193" t="s">
        <v>176</v>
      </c>
      <c r="D665" s="192">
        <v>300</v>
      </c>
      <c r="E665" s="194"/>
      <c r="F665" s="59"/>
      <c r="G665" s="59"/>
      <c r="J665" s="59"/>
      <c r="K665" s="59"/>
      <c r="L665" s="35"/>
    </row>
    <row r="666" spans="1:12" s="58" customFormat="1" ht="25.5" x14ac:dyDescent="0.2">
      <c r="A666" s="167" t="s">
        <v>89</v>
      </c>
      <c r="B666" s="116" t="s">
        <v>15</v>
      </c>
      <c r="C666" s="118" t="s">
        <v>180</v>
      </c>
      <c r="D666" s="119"/>
      <c r="E666" s="194"/>
      <c r="F666" s="59"/>
      <c r="G666" s="59"/>
      <c r="J666" s="59"/>
      <c r="K666" s="59"/>
      <c r="L666" s="35"/>
    </row>
    <row r="667" spans="1:12" s="58" customFormat="1" x14ac:dyDescent="0.2">
      <c r="A667" s="70"/>
      <c r="B667" s="55"/>
      <c r="C667" s="74" t="s">
        <v>9</v>
      </c>
      <c r="D667" s="98">
        <f>D668+D669</f>
        <v>0</v>
      </c>
      <c r="E667" s="194"/>
      <c r="F667" s="59"/>
      <c r="G667" s="59"/>
      <c r="J667" s="59"/>
      <c r="K667" s="59"/>
      <c r="L667" s="35"/>
    </row>
    <row r="668" spans="1:12" s="58" customFormat="1" x14ac:dyDescent="0.2">
      <c r="A668" s="80">
        <v>2200</v>
      </c>
      <c r="B668" s="66"/>
      <c r="C668" s="55" t="s">
        <v>87</v>
      </c>
      <c r="D668" s="74">
        <v>-200</v>
      </c>
      <c r="E668" s="194"/>
      <c r="F668" s="59"/>
      <c r="G668" s="59"/>
      <c r="J668" s="59"/>
      <c r="K668" s="59"/>
      <c r="L668" s="35"/>
    </row>
    <row r="669" spans="1:12" s="58" customFormat="1" ht="15" x14ac:dyDescent="0.25">
      <c r="A669" s="192">
        <v>2300</v>
      </c>
      <c r="B669" s="192"/>
      <c r="C669" s="193" t="s">
        <v>176</v>
      </c>
      <c r="D669" s="192">
        <v>200</v>
      </c>
      <c r="E669" s="194"/>
      <c r="F669" s="59"/>
      <c r="G669" s="59"/>
      <c r="J669" s="59"/>
      <c r="K669" s="59"/>
      <c r="L669" s="35"/>
    </row>
    <row r="670" spans="1:12" s="58" customFormat="1" x14ac:dyDescent="0.2">
      <c r="A670" s="167" t="s">
        <v>191</v>
      </c>
      <c r="B670" s="209" t="s">
        <v>183</v>
      </c>
      <c r="C670" s="118" t="s">
        <v>192</v>
      </c>
      <c r="D670" s="148"/>
      <c r="E670" s="194"/>
      <c r="F670" s="59"/>
      <c r="G670" s="59"/>
      <c r="J670" s="59"/>
      <c r="K670" s="59"/>
      <c r="L670" s="35"/>
    </row>
    <row r="671" spans="1:12" s="58" customFormat="1" x14ac:dyDescent="0.2">
      <c r="A671" s="119"/>
      <c r="B671" s="116"/>
      <c r="C671" s="116" t="s">
        <v>9</v>
      </c>
      <c r="D671" s="148">
        <v>0</v>
      </c>
      <c r="E671" s="194"/>
      <c r="F671" s="59"/>
      <c r="G671" s="59"/>
      <c r="J671" s="59"/>
      <c r="K671" s="59"/>
      <c r="L671" s="35"/>
    </row>
    <row r="672" spans="1:12" s="58" customFormat="1" x14ac:dyDescent="0.2">
      <c r="A672" s="147">
        <v>2100</v>
      </c>
      <c r="B672" s="114"/>
      <c r="C672" s="111" t="s">
        <v>193</v>
      </c>
      <c r="D672" s="119">
        <v>-93</v>
      </c>
      <c r="E672" s="194"/>
      <c r="F672" s="59"/>
      <c r="G672" s="59"/>
      <c r="J672" s="59"/>
      <c r="K672" s="59"/>
      <c r="L672" s="35"/>
    </row>
    <row r="673" spans="1:12" s="58" customFormat="1" x14ac:dyDescent="0.2">
      <c r="A673" s="147">
        <v>2200</v>
      </c>
      <c r="B673" s="111"/>
      <c r="C673" s="48" t="s">
        <v>189</v>
      </c>
      <c r="D673" s="119">
        <v>-500</v>
      </c>
      <c r="E673" s="194"/>
      <c r="F673" s="59"/>
      <c r="G673" s="59"/>
      <c r="J673" s="59"/>
      <c r="K673" s="59"/>
      <c r="L673" s="35"/>
    </row>
    <row r="674" spans="1:12" s="58" customFormat="1" x14ac:dyDescent="0.2">
      <c r="A674" s="147">
        <v>2300</v>
      </c>
      <c r="B674" s="111"/>
      <c r="C674" s="48" t="s">
        <v>188</v>
      </c>
      <c r="D674" s="119">
        <v>590</v>
      </c>
      <c r="E674" s="194"/>
      <c r="F674" s="59"/>
      <c r="G674" s="59"/>
      <c r="J674" s="59"/>
      <c r="K674" s="59"/>
      <c r="L674" s="35"/>
    </row>
    <row r="675" spans="1:12" s="58" customFormat="1" x14ac:dyDescent="0.2">
      <c r="A675" s="147">
        <v>2400</v>
      </c>
      <c r="B675" s="111"/>
      <c r="C675" s="48" t="s">
        <v>190</v>
      </c>
      <c r="D675" s="119">
        <v>3</v>
      </c>
      <c r="E675" s="194"/>
      <c r="F675" s="59"/>
      <c r="G675" s="59"/>
      <c r="J675" s="59"/>
      <c r="K675" s="59"/>
      <c r="L675" s="35"/>
    </row>
    <row r="676" spans="1:12" s="58" customFormat="1" x14ac:dyDescent="0.2">
      <c r="A676" s="147" t="s">
        <v>194</v>
      </c>
      <c r="B676" s="111" t="s">
        <v>183</v>
      </c>
      <c r="C676" s="196" t="s">
        <v>195</v>
      </c>
      <c r="D676" s="148"/>
      <c r="E676" s="194"/>
      <c r="F676" s="59"/>
      <c r="G676" s="59"/>
      <c r="J676" s="59"/>
      <c r="K676" s="59"/>
      <c r="L676" s="35"/>
    </row>
    <row r="677" spans="1:12" s="58" customFormat="1" x14ac:dyDescent="0.2">
      <c r="A677" s="169"/>
      <c r="B677" s="136"/>
      <c r="C677" s="48" t="s">
        <v>9</v>
      </c>
      <c r="D677" s="203">
        <v>0</v>
      </c>
      <c r="E677" s="194"/>
      <c r="F677" s="59"/>
      <c r="G677" s="59"/>
      <c r="J677" s="59"/>
      <c r="K677" s="59"/>
      <c r="L677" s="35"/>
    </row>
    <row r="678" spans="1:12" s="58" customFormat="1" x14ac:dyDescent="0.2">
      <c r="A678" s="147">
        <v>2200</v>
      </c>
      <c r="B678" s="111"/>
      <c r="C678" s="48" t="s">
        <v>189</v>
      </c>
      <c r="D678" s="119">
        <v>1500</v>
      </c>
      <c r="E678" s="194"/>
      <c r="F678" s="59"/>
      <c r="G678" s="59"/>
      <c r="J678" s="59"/>
      <c r="K678" s="59"/>
      <c r="L678" s="35"/>
    </row>
    <row r="679" spans="1:12" s="58" customFormat="1" x14ac:dyDescent="0.2">
      <c r="A679" s="110">
        <v>2300</v>
      </c>
      <c r="B679" s="206"/>
      <c r="C679" s="117" t="s">
        <v>188</v>
      </c>
      <c r="D679" s="113">
        <v>-1500</v>
      </c>
      <c r="E679" s="194"/>
      <c r="F679" s="59"/>
      <c r="G679" s="59"/>
      <c r="J679" s="59"/>
      <c r="K679" s="59"/>
      <c r="L679" s="35"/>
    </row>
    <row r="680" spans="1:12" s="58" customFormat="1" x14ac:dyDescent="0.2">
      <c r="A680" s="110" t="s">
        <v>199</v>
      </c>
      <c r="B680" s="106" t="s">
        <v>140</v>
      </c>
      <c r="C680" s="196" t="s">
        <v>200</v>
      </c>
      <c r="D680" s="119"/>
      <c r="E680" s="194"/>
      <c r="F680" s="59"/>
      <c r="G680" s="59"/>
      <c r="J680" s="59"/>
      <c r="K680" s="59"/>
      <c r="L680" s="35"/>
    </row>
    <row r="681" spans="1:12" s="58" customFormat="1" x14ac:dyDescent="0.2">
      <c r="A681" s="110"/>
      <c r="B681" s="206"/>
      <c r="C681" s="117" t="s">
        <v>9</v>
      </c>
      <c r="D681" s="162">
        <f>D682+D683</f>
        <v>0</v>
      </c>
      <c r="E681" s="194"/>
      <c r="F681" s="59"/>
      <c r="G681" s="59"/>
      <c r="J681" s="59"/>
      <c r="K681" s="59"/>
      <c r="L681" s="35"/>
    </row>
    <row r="682" spans="1:12" s="58" customFormat="1" x14ac:dyDescent="0.2">
      <c r="A682" s="110">
        <v>2200</v>
      </c>
      <c r="B682" s="206"/>
      <c r="C682" s="117" t="s">
        <v>201</v>
      </c>
      <c r="D682" s="113">
        <v>1017</v>
      </c>
      <c r="E682" s="194"/>
      <c r="F682" s="59"/>
      <c r="G682" s="59"/>
      <c r="J682" s="59"/>
      <c r="K682" s="59"/>
      <c r="L682" s="35"/>
    </row>
    <row r="683" spans="1:12" s="58" customFormat="1" x14ac:dyDescent="0.2">
      <c r="A683" s="110">
        <v>2300</v>
      </c>
      <c r="B683" s="206"/>
      <c r="C683" s="117" t="s">
        <v>202</v>
      </c>
      <c r="D683" s="113">
        <v>-1017</v>
      </c>
      <c r="E683" s="194"/>
      <c r="F683" s="59"/>
      <c r="G683" s="59"/>
      <c r="J683" s="59"/>
      <c r="K683" s="59"/>
      <c r="L683" s="35"/>
    </row>
    <row r="684" spans="1:12" s="58" customFormat="1" x14ac:dyDescent="0.2">
      <c r="A684" s="110" t="s">
        <v>23</v>
      </c>
      <c r="B684" s="106" t="s">
        <v>140</v>
      </c>
      <c r="C684" s="196" t="s">
        <v>205</v>
      </c>
      <c r="D684" s="119"/>
      <c r="E684" s="114"/>
      <c r="F684" s="59"/>
      <c r="G684" s="59"/>
      <c r="J684" s="59"/>
      <c r="K684" s="59"/>
      <c r="L684" s="35"/>
    </row>
    <row r="685" spans="1:12" s="58" customFormat="1" x14ac:dyDescent="0.2">
      <c r="A685" s="110"/>
      <c r="B685" s="206"/>
      <c r="C685" s="117" t="s">
        <v>9</v>
      </c>
      <c r="D685" s="162">
        <v>0</v>
      </c>
      <c r="E685" s="221"/>
      <c r="F685" s="59"/>
      <c r="G685" s="59"/>
      <c r="J685" s="59"/>
      <c r="K685" s="59"/>
      <c r="L685" s="35"/>
    </row>
    <row r="686" spans="1:12" s="58" customFormat="1" ht="38.25" x14ac:dyDescent="0.2">
      <c r="A686" s="110">
        <v>1228</v>
      </c>
      <c r="B686" s="206"/>
      <c r="C686" s="222" t="s">
        <v>210</v>
      </c>
      <c r="D686" s="113">
        <v>50</v>
      </c>
      <c r="E686" s="120"/>
      <c r="F686" s="59"/>
      <c r="G686" s="59"/>
      <c r="J686" s="59"/>
      <c r="K686" s="59"/>
      <c r="L686" s="35"/>
    </row>
    <row r="687" spans="1:12" s="58" customFormat="1" ht="25.5" x14ac:dyDescent="0.2">
      <c r="A687" s="110">
        <v>2100</v>
      </c>
      <c r="B687" s="206"/>
      <c r="C687" s="117" t="s">
        <v>211</v>
      </c>
      <c r="D687" s="113">
        <v>-116</v>
      </c>
      <c r="E687" s="62"/>
      <c r="F687" s="59"/>
      <c r="G687" s="59"/>
      <c r="J687" s="59"/>
      <c r="K687" s="59"/>
      <c r="L687" s="35"/>
    </row>
    <row r="688" spans="1:12" s="58" customFormat="1" x14ac:dyDescent="0.2">
      <c r="A688" s="111">
        <v>2500</v>
      </c>
      <c r="B688" s="111"/>
      <c r="C688" s="111" t="s">
        <v>212</v>
      </c>
      <c r="D688" s="111">
        <v>66</v>
      </c>
      <c r="E688" s="62"/>
      <c r="F688" s="59"/>
      <c r="G688" s="59"/>
      <c r="J688" s="59"/>
      <c r="K688" s="59"/>
      <c r="L688" s="35"/>
    </row>
    <row r="689" spans="1:12" s="58" customFormat="1" x14ac:dyDescent="0.2">
      <c r="A689" s="110" t="s">
        <v>206</v>
      </c>
      <c r="B689" s="106" t="s">
        <v>140</v>
      </c>
      <c r="C689" s="196" t="s">
        <v>207</v>
      </c>
      <c r="D689" s="119"/>
      <c r="E689" s="114"/>
      <c r="F689" s="59"/>
      <c r="G689" s="59"/>
      <c r="J689" s="59"/>
      <c r="K689" s="59"/>
      <c r="L689" s="35"/>
    </row>
    <row r="690" spans="1:12" s="58" customFormat="1" x14ac:dyDescent="0.2">
      <c r="A690" s="110"/>
      <c r="B690" s="206"/>
      <c r="C690" s="117" t="s">
        <v>9</v>
      </c>
      <c r="D690" s="162">
        <v>0</v>
      </c>
      <c r="E690" s="221"/>
      <c r="F690" s="59"/>
      <c r="G690" s="59"/>
      <c r="J690" s="59"/>
      <c r="K690" s="59"/>
      <c r="L690" s="35"/>
    </row>
    <row r="691" spans="1:12" s="58" customFormat="1" x14ac:dyDescent="0.2">
      <c r="A691" s="110">
        <v>2200</v>
      </c>
      <c r="B691" s="206"/>
      <c r="C691" s="117" t="s">
        <v>201</v>
      </c>
      <c r="D691" s="113">
        <v>500</v>
      </c>
      <c r="E691" s="62"/>
      <c r="F691" s="59"/>
      <c r="G691" s="59"/>
      <c r="J691" s="59"/>
      <c r="K691" s="59"/>
      <c r="L691" s="35"/>
    </row>
    <row r="692" spans="1:12" s="58" customFormat="1" x14ac:dyDescent="0.2">
      <c r="A692" s="111">
        <v>2350</v>
      </c>
      <c r="B692" s="111"/>
      <c r="C692" s="111" t="s">
        <v>202</v>
      </c>
      <c r="D692" s="111">
        <v>-500</v>
      </c>
      <c r="E692" s="62"/>
      <c r="F692" s="59"/>
      <c r="G692" s="59"/>
      <c r="J692" s="59"/>
      <c r="K692" s="59"/>
      <c r="L692" s="35"/>
    </row>
    <row r="693" spans="1:12" s="58" customFormat="1" x14ac:dyDescent="0.2">
      <c r="A693" s="110" t="s">
        <v>208</v>
      </c>
      <c r="B693" s="106" t="s">
        <v>140</v>
      </c>
      <c r="C693" s="196" t="s">
        <v>209</v>
      </c>
      <c r="D693" s="119"/>
      <c r="E693" s="114"/>
      <c r="F693" s="59"/>
      <c r="G693" s="59"/>
      <c r="J693" s="59"/>
      <c r="K693" s="59"/>
      <c r="L693" s="35"/>
    </row>
    <row r="694" spans="1:12" s="58" customFormat="1" x14ac:dyDescent="0.2">
      <c r="A694" s="110"/>
      <c r="B694" s="206"/>
      <c r="C694" s="117" t="s">
        <v>9</v>
      </c>
      <c r="D694" s="162">
        <v>0</v>
      </c>
      <c r="E694" s="221"/>
      <c r="F694" s="59"/>
      <c r="G694" s="59"/>
      <c r="J694" s="59"/>
      <c r="K694" s="59"/>
      <c r="L694" s="35"/>
    </row>
    <row r="695" spans="1:12" s="58" customFormat="1" x14ac:dyDescent="0.2">
      <c r="A695" s="110">
        <v>2200</v>
      </c>
      <c r="B695" s="206"/>
      <c r="C695" s="117" t="s">
        <v>201</v>
      </c>
      <c r="D695" s="113">
        <v>500</v>
      </c>
      <c r="E695" s="62"/>
      <c r="F695" s="59"/>
      <c r="G695" s="59"/>
      <c r="J695" s="59"/>
      <c r="K695" s="59"/>
      <c r="L695" s="35"/>
    </row>
    <row r="696" spans="1:12" s="58" customFormat="1" x14ac:dyDescent="0.2">
      <c r="A696" s="111">
        <v>2350</v>
      </c>
      <c r="B696" s="111"/>
      <c r="C696" s="111" t="s">
        <v>202</v>
      </c>
      <c r="D696" s="111">
        <v>-500</v>
      </c>
      <c r="E696" s="62"/>
      <c r="F696" s="59"/>
      <c r="G696" s="59"/>
      <c r="J696" s="59"/>
      <c r="K696" s="59"/>
      <c r="L696" s="35"/>
    </row>
    <row r="697" spans="1:12" s="58" customFormat="1" ht="25.5" x14ac:dyDescent="0.2">
      <c r="A697" s="110" t="s">
        <v>222</v>
      </c>
      <c r="B697" s="106" t="s">
        <v>137</v>
      </c>
      <c r="C697" s="196" t="s">
        <v>223</v>
      </c>
      <c r="D697" s="119"/>
      <c r="E697" s="62"/>
      <c r="F697" s="59"/>
      <c r="G697" s="59"/>
      <c r="J697" s="59"/>
      <c r="K697" s="59"/>
      <c r="L697" s="35"/>
    </row>
    <row r="698" spans="1:12" s="58" customFormat="1" x14ac:dyDescent="0.2">
      <c r="A698" s="110"/>
      <c r="B698" s="206"/>
      <c r="C698" s="117" t="s">
        <v>9</v>
      </c>
      <c r="D698" s="162">
        <v>0</v>
      </c>
      <c r="E698" s="62"/>
      <c r="F698" s="59"/>
      <c r="G698" s="59"/>
      <c r="J698" s="59"/>
      <c r="K698" s="59"/>
      <c r="L698" s="35"/>
    </row>
    <row r="699" spans="1:12" s="58" customFormat="1" x14ac:dyDescent="0.2">
      <c r="A699" s="110">
        <v>2200</v>
      </c>
      <c r="B699" s="206"/>
      <c r="C699" s="117" t="s">
        <v>87</v>
      </c>
      <c r="D699" s="113">
        <v>-300</v>
      </c>
      <c r="E699" s="62"/>
      <c r="F699" s="59"/>
      <c r="G699" s="59"/>
      <c r="J699" s="59"/>
      <c r="K699" s="59"/>
      <c r="L699" s="35"/>
    </row>
    <row r="700" spans="1:12" s="58" customFormat="1" x14ac:dyDescent="0.2">
      <c r="A700" s="111">
        <v>2300</v>
      </c>
      <c r="B700" s="111"/>
      <c r="C700" s="111" t="s">
        <v>224</v>
      </c>
      <c r="D700" s="111">
        <v>300</v>
      </c>
      <c r="E700" s="62"/>
      <c r="F700" s="59"/>
      <c r="G700" s="59"/>
      <c r="J700" s="59"/>
      <c r="K700" s="59"/>
      <c r="L700" s="35"/>
    </row>
    <row r="701" spans="1:12" s="58" customFormat="1" x14ac:dyDescent="0.2">
      <c r="A701" s="110" t="s">
        <v>225</v>
      </c>
      <c r="B701" s="106" t="s">
        <v>137</v>
      </c>
      <c r="C701" s="196" t="s">
        <v>226</v>
      </c>
      <c r="D701" s="119"/>
      <c r="E701" s="62"/>
      <c r="F701" s="59"/>
      <c r="G701" s="59"/>
      <c r="J701" s="59"/>
      <c r="K701" s="59"/>
      <c r="L701" s="35"/>
    </row>
    <row r="702" spans="1:12" s="58" customFormat="1" x14ac:dyDescent="0.2">
      <c r="A702" s="110"/>
      <c r="B702" s="206"/>
      <c r="C702" s="117" t="s">
        <v>9</v>
      </c>
      <c r="D702" s="162">
        <v>0</v>
      </c>
      <c r="E702" s="62"/>
      <c r="F702" s="59"/>
      <c r="G702" s="59"/>
      <c r="J702" s="59"/>
      <c r="K702" s="59"/>
      <c r="L702" s="35"/>
    </row>
    <row r="703" spans="1:12" s="58" customFormat="1" x14ac:dyDescent="0.2">
      <c r="A703" s="110">
        <v>2300</v>
      </c>
      <c r="B703" s="206"/>
      <c r="C703" s="111" t="s">
        <v>100</v>
      </c>
      <c r="D703" s="113">
        <v>-520</v>
      </c>
      <c r="E703" s="62"/>
      <c r="F703" s="59"/>
      <c r="G703" s="59"/>
      <c r="J703" s="59"/>
      <c r="K703" s="59"/>
      <c r="L703" s="35"/>
    </row>
    <row r="704" spans="1:12" s="58" customFormat="1" x14ac:dyDescent="0.2">
      <c r="A704" s="111">
        <v>6200</v>
      </c>
      <c r="B704" s="111"/>
      <c r="C704" s="111" t="s">
        <v>227</v>
      </c>
      <c r="D704" s="111">
        <v>520</v>
      </c>
      <c r="E704" s="230"/>
      <c r="F704" s="59"/>
      <c r="G704" s="59"/>
      <c r="J704" s="59"/>
      <c r="K704" s="59"/>
      <c r="L704" s="35"/>
    </row>
    <row r="705" spans="1:12" s="58" customFormat="1" ht="25.5" x14ac:dyDescent="0.2">
      <c r="A705" s="240" t="s">
        <v>18</v>
      </c>
      <c r="B705" s="111" t="s">
        <v>24</v>
      </c>
      <c r="C705" s="135" t="s">
        <v>246</v>
      </c>
      <c r="D705" s="111"/>
      <c r="E705" s="230"/>
      <c r="F705" s="59"/>
      <c r="G705" s="59"/>
      <c r="J705" s="59"/>
      <c r="K705" s="59"/>
      <c r="L705" s="35"/>
    </row>
    <row r="706" spans="1:12" s="58" customFormat="1" x14ac:dyDescent="0.2">
      <c r="A706" s="110"/>
      <c r="B706" s="206"/>
      <c r="C706" s="117" t="s">
        <v>9</v>
      </c>
      <c r="D706" s="162">
        <v>0</v>
      </c>
      <c r="E706" s="230"/>
      <c r="F706" s="59"/>
      <c r="G706" s="59"/>
      <c r="J706" s="59"/>
      <c r="K706" s="59"/>
      <c r="L706" s="35"/>
    </row>
    <row r="707" spans="1:12" s="58" customFormat="1" x14ac:dyDescent="0.2">
      <c r="A707" s="110">
        <v>2200</v>
      </c>
      <c r="B707" s="206"/>
      <c r="C707" s="117" t="s">
        <v>87</v>
      </c>
      <c r="D707" s="113">
        <v>3018</v>
      </c>
      <c r="E707" s="230"/>
      <c r="F707" s="59"/>
      <c r="G707" s="59"/>
      <c r="J707" s="59"/>
      <c r="K707" s="59"/>
      <c r="L707" s="35"/>
    </row>
    <row r="708" spans="1:12" s="58" customFormat="1" x14ac:dyDescent="0.2">
      <c r="A708" s="111">
        <v>2300</v>
      </c>
      <c r="B708" s="111"/>
      <c r="C708" s="111" t="s">
        <v>100</v>
      </c>
      <c r="D708" s="111">
        <v>-3018</v>
      </c>
      <c r="E708" s="62"/>
      <c r="F708" s="59"/>
      <c r="G708" s="59"/>
      <c r="J708" s="59"/>
      <c r="K708" s="59"/>
      <c r="L708" s="35"/>
    </row>
    <row r="709" spans="1:12" s="58" customFormat="1" ht="25.5" x14ac:dyDescent="0.2">
      <c r="A709" s="111" t="s">
        <v>89</v>
      </c>
      <c r="B709" s="111" t="s">
        <v>15</v>
      </c>
      <c r="C709" s="135" t="s">
        <v>254</v>
      </c>
      <c r="D709" s="111"/>
      <c r="E709" s="62"/>
      <c r="F709" s="59"/>
      <c r="G709" s="59"/>
      <c r="J709" s="59"/>
      <c r="K709" s="59"/>
      <c r="L709" s="35"/>
    </row>
    <row r="710" spans="1:12" s="58" customFormat="1" x14ac:dyDescent="0.2">
      <c r="A710" s="111"/>
      <c r="B710" s="111"/>
      <c r="C710" s="117" t="s">
        <v>9</v>
      </c>
      <c r="D710" s="136">
        <f>SUM(D711:D713)</f>
        <v>0</v>
      </c>
      <c r="E710" s="62"/>
      <c r="F710" s="59"/>
      <c r="G710" s="59"/>
      <c r="J710" s="59"/>
      <c r="K710" s="59"/>
      <c r="L710" s="35"/>
    </row>
    <row r="711" spans="1:12" s="58" customFormat="1" x14ac:dyDescent="0.2">
      <c r="A711" s="110">
        <v>2200</v>
      </c>
      <c r="B711" s="206"/>
      <c r="C711" s="117" t="s">
        <v>87</v>
      </c>
      <c r="D711" s="111">
        <v>12000</v>
      </c>
      <c r="E711" s="62"/>
      <c r="F711" s="59"/>
      <c r="G711" s="59"/>
      <c r="J711" s="59"/>
      <c r="K711" s="59"/>
      <c r="L711" s="35"/>
    </row>
    <row r="712" spans="1:12" s="58" customFormat="1" x14ac:dyDescent="0.2">
      <c r="A712" s="111">
        <v>2300</v>
      </c>
      <c r="B712" s="111"/>
      <c r="C712" s="111" t="s">
        <v>100</v>
      </c>
      <c r="D712" s="111">
        <v>-6000</v>
      </c>
      <c r="E712" s="62"/>
      <c r="F712" s="59"/>
      <c r="G712" s="59"/>
      <c r="J712" s="59"/>
      <c r="K712" s="59"/>
      <c r="L712" s="35"/>
    </row>
    <row r="713" spans="1:12" s="58" customFormat="1" x14ac:dyDescent="0.2">
      <c r="A713" s="111">
        <v>3200</v>
      </c>
      <c r="B713" s="111"/>
      <c r="C713" s="111" t="s">
        <v>42</v>
      </c>
      <c r="D713" s="111">
        <v>-6000</v>
      </c>
      <c r="E713" s="62"/>
      <c r="F713" s="59"/>
      <c r="G713" s="59"/>
      <c r="J713" s="59"/>
      <c r="K713" s="59"/>
      <c r="L713" s="35"/>
    </row>
    <row r="714" spans="1:12" s="58" customFormat="1" ht="25.5" x14ac:dyDescent="0.2">
      <c r="A714" s="111" t="s">
        <v>89</v>
      </c>
      <c r="B714" s="111" t="s">
        <v>15</v>
      </c>
      <c r="C714" s="135" t="s">
        <v>255</v>
      </c>
      <c r="D714" s="111"/>
      <c r="E714" s="62"/>
      <c r="F714" s="59"/>
      <c r="G714" s="59"/>
      <c r="J714" s="59"/>
      <c r="K714" s="59"/>
      <c r="L714" s="35"/>
    </row>
    <row r="715" spans="1:12" s="58" customFormat="1" x14ac:dyDescent="0.2">
      <c r="A715" s="111"/>
      <c r="B715" s="111"/>
      <c r="C715" s="117" t="s">
        <v>9</v>
      </c>
      <c r="D715" s="136">
        <f>SUM(D716:D718)</f>
        <v>0</v>
      </c>
      <c r="E715" s="62"/>
      <c r="F715" s="59"/>
      <c r="G715" s="59"/>
      <c r="J715" s="59"/>
      <c r="K715" s="59"/>
      <c r="L715" s="35"/>
    </row>
    <row r="716" spans="1:12" s="58" customFormat="1" x14ac:dyDescent="0.2">
      <c r="A716" s="80">
        <v>1100</v>
      </c>
      <c r="B716" s="66"/>
      <c r="C716" s="55" t="s">
        <v>45</v>
      </c>
      <c r="D716" s="111">
        <v>156</v>
      </c>
      <c r="E716" s="62"/>
      <c r="F716" s="59"/>
      <c r="G716" s="59"/>
      <c r="J716" s="59"/>
      <c r="K716" s="59"/>
      <c r="L716" s="35"/>
    </row>
    <row r="717" spans="1:12" s="58" customFormat="1" x14ac:dyDescent="0.2">
      <c r="A717" s="94">
        <v>1200</v>
      </c>
      <c r="B717" s="55"/>
      <c r="C717" s="72" t="s">
        <v>25</v>
      </c>
      <c r="D717" s="111">
        <v>-254</v>
      </c>
      <c r="E717" s="62"/>
      <c r="F717" s="59"/>
      <c r="G717" s="59"/>
      <c r="J717" s="59"/>
      <c r="K717" s="59"/>
      <c r="L717" s="35"/>
    </row>
    <row r="718" spans="1:12" s="58" customFormat="1" x14ac:dyDescent="0.2">
      <c r="A718" s="110">
        <v>2200</v>
      </c>
      <c r="B718" s="206"/>
      <c r="C718" s="117" t="s">
        <v>87</v>
      </c>
      <c r="D718" s="111">
        <v>98</v>
      </c>
      <c r="E718" s="62"/>
      <c r="F718" s="59"/>
      <c r="G718" s="59"/>
      <c r="J718" s="59"/>
      <c r="K718" s="59"/>
      <c r="L718" s="35"/>
    </row>
    <row r="719" spans="1:12" s="58" customFormat="1" ht="25.5" x14ac:dyDescent="0.2">
      <c r="A719" s="111" t="s">
        <v>89</v>
      </c>
      <c r="B719" s="111" t="s">
        <v>15</v>
      </c>
      <c r="C719" s="135" t="s">
        <v>256</v>
      </c>
      <c r="D719" s="111"/>
      <c r="E719" s="62"/>
      <c r="F719" s="59"/>
      <c r="G719" s="59"/>
      <c r="J719" s="59"/>
      <c r="K719" s="59"/>
      <c r="L719" s="35"/>
    </row>
    <row r="720" spans="1:12" s="58" customFormat="1" x14ac:dyDescent="0.2">
      <c r="A720" s="111"/>
      <c r="B720" s="111"/>
      <c r="C720" s="117" t="s">
        <v>9</v>
      </c>
      <c r="D720" s="136">
        <f>SUM(D721:D723)</f>
        <v>0</v>
      </c>
      <c r="E720" s="62"/>
      <c r="F720" s="59"/>
      <c r="G720" s="59"/>
      <c r="J720" s="59"/>
      <c r="K720" s="59"/>
      <c r="L720" s="35"/>
    </row>
    <row r="721" spans="1:12" s="58" customFormat="1" x14ac:dyDescent="0.2">
      <c r="A721" s="110">
        <v>2200</v>
      </c>
      <c r="B721" s="206"/>
      <c r="C721" s="117" t="s">
        <v>87</v>
      </c>
      <c r="D721" s="111">
        <v>-488</v>
      </c>
      <c r="E721" s="62"/>
      <c r="F721" s="59"/>
      <c r="G721" s="59"/>
      <c r="J721" s="59"/>
      <c r="K721" s="59"/>
      <c r="L721" s="35"/>
    </row>
    <row r="722" spans="1:12" s="58" customFormat="1" x14ac:dyDescent="0.2">
      <c r="A722" s="111">
        <v>2300</v>
      </c>
      <c r="B722" s="111"/>
      <c r="C722" s="111" t="s">
        <v>100</v>
      </c>
      <c r="D722" s="111">
        <v>5308</v>
      </c>
      <c r="E722" s="62"/>
      <c r="F722" s="59"/>
      <c r="G722" s="59"/>
      <c r="J722" s="59"/>
      <c r="K722" s="59"/>
      <c r="L722" s="35"/>
    </row>
    <row r="723" spans="1:12" s="58" customFormat="1" x14ac:dyDescent="0.2">
      <c r="A723" s="111">
        <v>3200</v>
      </c>
      <c r="B723" s="111"/>
      <c r="C723" s="111" t="s">
        <v>42</v>
      </c>
      <c r="D723" s="111">
        <v>-4820</v>
      </c>
      <c r="E723" s="62"/>
      <c r="F723" s="59"/>
      <c r="G723" s="59"/>
      <c r="J723" s="59"/>
      <c r="K723" s="59"/>
      <c r="L723" s="35"/>
    </row>
    <row r="724" spans="1:12" s="58" customFormat="1" ht="25.5" x14ac:dyDescent="0.2">
      <c r="A724" s="111" t="s">
        <v>89</v>
      </c>
      <c r="B724" s="111" t="s">
        <v>15</v>
      </c>
      <c r="C724" s="135" t="s">
        <v>257</v>
      </c>
      <c r="D724" s="111"/>
      <c r="E724" s="62"/>
      <c r="F724" s="59"/>
      <c r="G724" s="59"/>
      <c r="J724" s="59"/>
      <c r="K724" s="59"/>
      <c r="L724" s="35"/>
    </row>
    <row r="725" spans="1:12" s="58" customFormat="1" x14ac:dyDescent="0.2">
      <c r="A725" s="110"/>
      <c r="B725" s="206"/>
      <c r="C725" s="117" t="s">
        <v>9</v>
      </c>
      <c r="D725" s="162">
        <v>0</v>
      </c>
      <c r="E725" s="62"/>
      <c r="F725" s="59"/>
      <c r="G725" s="59"/>
      <c r="J725" s="59"/>
      <c r="K725" s="59"/>
      <c r="L725" s="35"/>
    </row>
    <row r="726" spans="1:12" s="58" customFormat="1" x14ac:dyDescent="0.2">
      <c r="A726" s="110">
        <v>2200</v>
      </c>
      <c r="B726" s="206"/>
      <c r="C726" s="117" t="s">
        <v>87</v>
      </c>
      <c r="D726" s="113">
        <v>-300</v>
      </c>
      <c r="E726" s="62"/>
      <c r="F726" s="59"/>
      <c r="G726" s="59"/>
      <c r="J726" s="59"/>
      <c r="K726" s="59"/>
      <c r="L726" s="35"/>
    </row>
    <row r="727" spans="1:12" s="58" customFormat="1" x14ac:dyDescent="0.2">
      <c r="A727" s="111">
        <v>2300</v>
      </c>
      <c r="B727" s="111"/>
      <c r="C727" s="111" t="s">
        <v>100</v>
      </c>
      <c r="D727" s="111">
        <v>300</v>
      </c>
      <c r="E727" s="62"/>
      <c r="F727" s="59"/>
      <c r="G727" s="59"/>
      <c r="J727" s="59"/>
      <c r="K727" s="59"/>
      <c r="L727" s="35"/>
    </row>
    <row r="728" spans="1:12" s="58" customFormat="1" ht="25.5" x14ac:dyDescent="0.2">
      <c r="A728" s="111" t="s">
        <v>89</v>
      </c>
      <c r="B728" s="111" t="s">
        <v>15</v>
      </c>
      <c r="C728" s="135" t="s">
        <v>259</v>
      </c>
      <c r="D728" s="111"/>
      <c r="E728" s="62"/>
      <c r="F728" s="59"/>
      <c r="G728" s="59"/>
      <c r="J728" s="59"/>
      <c r="K728" s="59"/>
      <c r="L728" s="35"/>
    </row>
    <row r="729" spans="1:12" s="58" customFormat="1" x14ac:dyDescent="0.2">
      <c r="A729" s="111"/>
      <c r="B729" s="111"/>
      <c r="C729" s="117" t="s">
        <v>9</v>
      </c>
      <c r="D729" s="136">
        <f>SUM(D730:D732)</f>
        <v>0</v>
      </c>
      <c r="E729" s="62"/>
      <c r="F729" s="59"/>
      <c r="G729" s="59"/>
      <c r="J729" s="59"/>
      <c r="K729" s="59"/>
      <c r="L729" s="35"/>
    </row>
    <row r="730" spans="1:12" s="58" customFormat="1" x14ac:dyDescent="0.2">
      <c r="A730" s="110">
        <v>2200</v>
      </c>
      <c r="B730" s="206"/>
      <c r="C730" s="117" t="s">
        <v>87</v>
      </c>
      <c r="D730" s="111">
        <v>1435</v>
      </c>
      <c r="E730" s="62"/>
      <c r="F730" s="59"/>
      <c r="G730" s="59"/>
      <c r="J730" s="59"/>
      <c r="K730" s="59"/>
      <c r="L730" s="35"/>
    </row>
    <row r="731" spans="1:12" s="58" customFormat="1" x14ac:dyDescent="0.2">
      <c r="A731" s="111">
        <v>2300</v>
      </c>
      <c r="B731" s="111"/>
      <c r="C731" s="111" t="s">
        <v>100</v>
      </c>
      <c r="D731" s="111">
        <v>341</v>
      </c>
      <c r="E731" s="62"/>
      <c r="F731" s="59"/>
      <c r="G731" s="59"/>
      <c r="J731" s="59"/>
      <c r="K731" s="59"/>
      <c r="L731" s="35"/>
    </row>
    <row r="732" spans="1:12" s="58" customFormat="1" x14ac:dyDescent="0.2">
      <c r="A732" s="111">
        <v>3200</v>
      </c>
      <c r="B732" s="111"/>
      <c r="C732" s="111" t="s">
        <v>42</v>
      </c>
      <c r="D732" s="111">
        <v>-1776</v>
      </c>
      <c r="E732" s="62"/>
      <c r="F732" s="59"/>
      <c r="G732" s="59"/>
      <c r="J732" s="59"/>
      <c r="K732" s="59"/>
      <c r="L732" s="35"/>
    </row>
    <row r="733" spans="1:12" s="58" customFormat="1" ht="25.5" x14ac:dyDescent="0.2">
      <c r="A733" s="111" t="s">
        <v>89</v>
      </c>
      <c r="B733" s="111" t="s">
        <v>15</v>
      </c>
      <c r="C733" s="135" t="s">
        <v>260</v>
      </c>
      <c r="D733" s="111"/>
      <c r="E733" s="62"/>
      <c r="F733" s="59"/>
      <c r="G733" s="59"/>
      <c r="J733" s="59"/>
      <c r="K733" s="59"/>
      <c r="L733" s="35"/>
    </row>
    <row r="734" spans="1:12" s="58" customFormat="1" x14ac:dyDescent="0.2">
      <c r="A734" s="110"/>
      <c r="B734" s="206"/>
      <c r="C734" s="117" t="s">
        <v>9</v>
      </c>
      <c r="D734" s="162">
        <v>0</v>
      </c>
      <c r="E734" s="62"/>
      <c r="F734" s="59"/>
      <c r="G734" s="59"/>
      <c r="J734" s="59"/>
      <c r="K734" s="59"/>
      <c r="L734" s="35"/>
    </row>
    <row r="735" spans="1:12" s="58" customFormat="1" x14ac:dyDescent="0.2">
      <c r="A735" s="110">
        <v>2200</v>
      </c>
      <c r="B735" s="206"/>
      <c r="C735" s="117" t="s">
        <v>87</v>
      </c>
      <c r="D735" s="113">
        <v>-945</v>
      </c>
      <c r="E735" s="62"/>
      <c r="F735" s="59"/>
      <c r="G735" s="59"/>
      <c r="J735" s="59"/>
      <c r="K735" s="59"/>
      <c r="L735" s="35"/>
    </row>
    <row r="736" spans="1:12" s="58" customFormat="1" x14ac:dyDescent="0.2">
      <c r="A736" s="111">
        <v>2300</v>
      </c>
      <c r="B736" s="111"/>
      <c r="C736" s="111" t="s">
        <v>100</v>
      </c>
      <c r="D736" s="111">
        <v>945</v>
      </c>
      <c r="E736" s="62"/>
      <c r="F736" s="59"/>
      <c r="G736" s="59"/>
      <c r="J736" s="59"/>
      <c r="K736" s="59"/>
      <c r="L736" s="35"/>
    </row>
    <row r="737" spans="1:7" x14ac:dyDescent="0.2">
      <c r="A737" s="51"/>
      <c r="B737" s="18"/>
      <c r="C737" s="44"/>
      <c r="D737" s="18"/>
      <c r="E737" s="45"/>
      <c r="F737" s="26"/>
      <c r="G737" s="26"/>
    </row>
    <row r="738" spans="1:7" x14ac:dyDescent="0.2">
      <c r="A738" s="2" t="s">
        <v>11</v>
      </c>
      <c r="E738" s="26"/>
      <c r="F738" s="26"/>
      <c r="G738" s="26"/>
    </row>
    <row r="739" spans="1:7" ht="15" customHeight="1" x14ac:dyDescent="0.2">
      <c r="A739" s="1"/>
      <c r="B739" s="1"/>
      <c r="D739" s="1"/>
      <c r="E739" s="26"/>
      <c r="F739" s="26"/>
      <c r="G739" s="26"/>
    </row>
    <row r="740" spans="1:7" x14ac:dyDescent="0.2">
      <c r="A740" s="3" t="s">
        <v>2</v>
      </c>
      <c r="B740" s="22" t="s">
        <v>3</v>
      </c>
      <c r="C740" s="5" t="s">
        <v>8</v>
      </c>
      <c r="D740" s="22" t="s">
        <v>4</v>
      </c>
      <c r="E740" s="36"/>
      <c r="F740" s="26"/>
      <c r="G740" s="26"/>
    </row>
    <row r="741" spans="1:7" s="58" customFormat="1" ht="25.5" x14ac:dyDescent="0.2">
      <c r="A741" s="70" t="s">
        <v>29</v>
      </c>
      <c r="B741" s="12" t="s">
        <v>27</v>
      </c>
      <c r="C741" s="89" t="s">
        <v>30</v>
      </c>
      <c r="D741" s="55"/>
      <c r="E741" s="26"/>
      <c r="F741" s="25"/>
      <c r="G741" s="59"/>
    </row>
    <row r="742" spans="1:7" s="58" customFormat="1" x14ac:dyDescent="0.2">
      <c r="A742" s="80"/>
      <c r="B742" s="72"/>
      <c r="C742" s="74" t="s">
        <v>9</v>
      </c>
      <c r="D742" s="90">
        <f>D743</f>
        <v>-20428</v>
      </c>
      <c r="E742" s="26"/>
      <c r="F742" s="26"/>
      <c r="G742" s="59"/>
    </row>
    <row r="743" spans="1:7" s="58" customFormat="1" x14ac:dyDescent="0.2">
      <c r="A743" s="8">
        <v>6000</v>
      </c>
      <c r="B743" s="72"/>
      <c r="C743" s="72" t="s">
        <v>36</v>
      </c>
      <c r="D743" s="55">
        <v>-20428</v>
      </c>
      <c r="E743" s="26"/>
      <c r="F743" s="59"/>
      <c r="G743" s="59"/>
    </row>
    <row r="744" spans="1:7" s="58" customFormat="1" x14ac:dyDescent="0.2">
      <c r="A744" s="69" t="s">
        <v>92</v>
      </c>
      <c r="B744" s="72" t="s">
        <v>90</v>
      </c>
      <c r="C744" s="67" t="s">
        <v>241</v>
      </c>
      <c r="D744" s="55"/>
      <c r="E744" s="59"/>
      <c r="F744" s="59"/>
      <c r="G744" s="59"/>
    </row>
    <row r="745" spans="1:7" s="58" customFormat="1" x14ac:dyDescent="0.2">
      <c r="A745" s="8"/>
      <c r="B745" s="72"/>
      <c r="C745" s="72" t="s">
        <v>9</v>
      </c>
      <c r="D745" s="63">
        <v>-30</v>
      </c>
      <c r="E745" s="59"/>
      <c r="F745" s="59"/>
      <c r="G745" s="59"/>
    </row>
    <row r="746" spans="1:7" s="58" customFormat="1" x14ac:dyDescent="0.2">
      <c r="A746" s="8">
        <v>2400</v>
      </c>
      <c r="B746" s="72"/>
      <c r="C746" s="72" t="s">
        <v>242</v>
      </c>
      <c r="D746" s="55">
        <v>-30</v>
      </c>
      <c r="E746" s="59"/>
      <c r="F746" s="59"/>
      <c r="G746" s="59"/>
    </row>
    <row r="747" spans="1:7" s="58" customFormat="1" x14ac:dyDescent="0.2">
      <c r="A747" s="69" t="s">
        <v>92</v>
      </c>
      <c r="B747" s="72" t="s">
        <v>90</v>
      </c>
      <c r="C747" s="67" t="s">
        <v>95</v>
      </c>
      <c r="D747" s="55"/>
      <c r="E747" s="59"/>
      <c r="F747" s="59"/>
      <c r="G747" s="59"/>
    </row>
    <row r="748" spans="1:7" s="58" customFormat="1" x14ac:dyDescent="0.2">
      <c r="A748" s="8"/>
      <c r="B748" s="72"/>
      <c r="C748" s="72" t="s">
        <v>9</v>
      </c>
      <c r="D748" s="63">
        <v>-10</v>
      </c>
      <c r="E748" s="59"/>
      <c r="F748" s="59"/>
      <c r="G748" s="59"/>
    </row>
    <row r="749" spans="1:7" s="58" customFormat="1" x14ac:dyDescent="0.2">
      <c r="A749" s="8">
        <v>2400</v>
      </c>
      <c r="B749" s="72"/>
      <c r="C749" s="72" t="s">
        <v>242</v>
      </c>
      <c r="D749" s="55">
        <v>-10</v>
      </c>
      <c r="E749" s="59"/>
      <c r="F749" s="59"/>
      <c r="G749" s="59"/>
    </row>
    <row r="750" spans="1:7" s="58" customFormat="1" x14ac:dyDescent="0.2">
      <c r="A750" s="70" t="s">
        <v>18</v>
      </c>
      <c r="B750" s="12" t="s">
        <v>15</v>
      </c>
      <c r="C750" s="71" t="s">
        <v>43</v>
      </c>
      <c r="D750" s="60"/>
      <c r="E750" s="59"/>
      <c r="F750" s="59"/>
      <c r="G750" s="59"/>
    </row>
    <row r="751" spans="1:7" s="58" customFormat="1" x14ac:dyDescent="0.2">
      <c r="A751" s="70"/>
      <c r="B751" s="55"/>
      <c r="C751" s="74" t="s">
        <v>9</v>
      </c>
      <c r="D751" s="98">
        <f>D752</f>
        <v>-3988</v>
      </c>
      <c r="E751" s="59"/>
      <c r="F751" s="59"/>
      <c r="G751" s="59"/>
    </row>
    <row r="752" spans="1:7" s="58" customFormat="1" x14ac:dyDescent="0.2">
      <c r="A752" s="80">
        <v>1200</v>
      </c>
      <c r="B752" s="66"/>
      <c r="C752" s="55" t="s">
        <v>25</v>
      </c>
      <c r="D752" s="74">
        <v>-3988</v>
      </c>
      <c r="E752" s="59"/>
      <c r="F752" s="59"/>
      <c r="G752" s="59"/>
    </row>
    <row r="753" spans="1:7" s="58" customFormat="1" x14ac:dyDescent="0.2">
      <c r="A753" s="70" t="s">
        <v>18</v>
      </c>
      <c r="B753" s="12" t="s">
        <v>15</v>
      </c>
      <c r="C753" s="71" t="s">
        <v>43</v>
      </c>
      <c r="D753" s="60"/>
      <c r="E753" s="59"/>
      <c r="F753" s="59"/>
      <c r="G753" s="59"/>
    </row>
    <row r="754" spans="1:7" s="58" customFormat="1" x14ac:dyDescent="0.2">
      <c r="A754" s="70"/>
      <c r="B754" s="55"/>
      <c r="C754" s="74" t="s">
        <v>9</v>
      </c>
      <c r="D754" s="98">
        <f>D755+D756</f>
        <v>-563779</v>
      </c>
      <c r="E754" s="59"/>
      <c r="F754" s="59"/>
      <c r="G754" s="59"/>
    </row>
    <row r="755" spans="1:7" s="58" customFormat="1" x14ac:dyDescent="0.2">
      <c r="A755" s="80">
        <v>1100</v>
      </c>
      <c r="B755" s="66"/>
      <c r="C755" s="55" t="s">
        <v>45</v>
      </c>
      <c r="D755" s="74">
        <f>-48902-75380-328154-2351</f>
        <v>-454787</v>
      </c>
      <c r="E755" s="59"/>
      <c r="F755" s="59"/>
      <c r="G755" s="59"/>
    </row>
    <row r="756" spans="1:7" s="58" customFormat="1" x14ac:dyDescent="0.2">
      <c r="A756" s="94">
        <v>1200</v>
      </c>
      <c r="B756" s="55"/>
      <c r="C756" s="72" t="s">
        <v>25</v>
      </c>
      <c r="D756" s="79">
        <f>-11781-18160-79051</f>
        <v>-108992</v>
      </c>
      <c r="E756" s="59"/>
      <c r="F756" s="59"/>
      <c r="G756" s="59"/>
    </row>
    <row r="757" spans="1:7" s="58" customFormat="1" x14ac:dyDescent="0.2">
      <c r="A757" s="70" t="s">
        <v>47</v>
      </c>
      <c r="B757" s="55" t="s">
        <v>15</v>
      </c>
      <c r="C757" s="56" t="s">
        <v>107</v>
      </c>
      <c r="D757" s="49"/>
      <c r="E757" s="59"/>
      <c r="F757" s="59"/>
      <c r="G757" s="59"/>
    </row>
    <row r="758" spans="1:7" s="58" customFormat="1" x14ac:dyDescent="0.2">
      <c r="A758" s="70"/>
      <c r="B758" s="55"/>
      <c r="C758" s="74" t="s">
        <v>9</v>
      </c>
      <c r="D758" s="98">
        <f>D759</f>
        <v>-4494</v>
      </c>
      <c r="E758" s="59"/>
      <c r="F758" s="59"/>
      <c r="G758" s="59"/>
    </row>
    <row r="759" spans="1:7" s="58" customFormat="1" x14ac:dyDescent="0.2">
      <c r="A759" s="80">
        <v>5200</v>
      </c>
      <c r="B759" s="66"/>
      <c r="C759" s="55" t="s">
        <v>19</v>
      </c>
      <c r="D759" s="74">
        <v>-4494</v>
      </c>
      <c r="E759" s="59"/>
      <c r="F759" s="59"/>
      <c r="G759" s="59"/>
    </row>
    <row r="760" spans="1:7" s="58" customFormat="1" x14ac:dyDescent="0.2">
      <c r="A760" s="70" t="s">
        <v>121</v>
      </c>
      <c r="B760" s="55" t="s">
        <v>15</v>
      </c>
      <c r="C760" s="56" t="s">
        <v>122</v>
      </c>
      <c r="D760" s="75"/>
      <c r="E760" s="59"/>
      <c r="F760" s="59"/>
      <c r="G760" s="59"/>
    </row>
    <row r="761" spans="1:7" s="58" customFormat="1" x14ac:dyDescent="0.2">
      <c r="A761" s="70"/>
      <c r="B761" s="55"/>
      <c r="C761" s="74" t="s">
        <v>9</v>
      </c>
      <c r="D761" s="98">
        <f>D762</f>
        <v>-8138</v>
      </c>
      <c r="E761" s="59"/>
      <c r="F761" s="59"/>
      <c r="G761" s="59"/>
    </row>
    <row r="762" spans="1:7" s="58" customFormat="1" x14ac:dyDescent="0.2">
      <c r="A762" s="80">
        <v>2200</v>
      </c>
      <c r="B762" s="66"/>
      <c r="C762" s="55" t="s">
        <v>87</v>
      </c>
      <c r="D762" s="74">
        <v>-8138</v>
      </c>
      <c r="E762" s="59"/>
      <c r="F762" s="59"/>
      <c r="G762" s="59"/>
    </row>
    <row r="763" spans="1:7" s="58" customFormat="1" x14ac:dyDescent="0.2">
      <c r="A763" s="110" t="s">
        <v>144</v>
      </c>
      <c r="B763" s="116" t="s">
        <v>135</v>
      </c>
      <c r="C763" s="118" t="s">
        <v>149</v>
      </c>
      <c r="D763" s="111"/>
      <c r="E763" s="59"/>
      <c r="F763" s="59"/>
      <c r="G763" s="59"/>
    </row>
    <row r="764" spans="1:7" s="58" customFormat="1" ht="15" x14ac:dyDescent="0.25">
      <c r="A764" s="147"/>
      <c r="B764" s="116"/>
      <c r="C764" s="161" t="s">
        <v>9</v>
      </c>
      <c r="D764" s="162">
        <f>D765</f>
        <v>-387</v>
      </c>
      <c r="E764" s="59"/>
      <c r="F764" s="59"/>
      <c r="G764" s="59"/>
    </row>
    <row r="765" spans="1:7" s="58" customFormat="1" x14ac:dyDescent="0.2">
      <c r="A765" s="119">
        <v>2300</v>
      </c>
      <c r="B765" s="116"/>
      <c r="C765" s="116" t="s">
        <v>134</v>
      </c>
      <c r="D765" s="119">
        <v>-387</v>
      </c>
      <c r="E765" s="59"/>
      <c r="F765" s="59"/>
      <c r="G765" s="59"/>
    </row>
    <row r="766" spans="1:7" s="58" customFormat="1" x14ac:dyDescent="0.2">
      <c r="A766" s="167" t="s">
        <v>47</v>
      </c>
      <c r="B766" s="116" t="s">
        <v>20</v>
      </c>
      <c r="C766" s="118" t="s">
        <v>150</v>
      </c>
      <c r="D766" s="119"/>
      <c r="E766" s="59"/>
      <c r="F766" s="59"/>
      <c r="G766" s="59"/>
    </row>
    <row r="767" spans="1:7" s="58" customFormat="1" ht="15" x14ac:dyDescent="0.25">
      <c r="A767" s="147"/>
      <c r="B767" s="116"/>
      <c r="C767" s="161" t="s">
        <v>9</v>
      </c>
      <c r="D767" s="162">
        <f>D768</f>
        <v>-200</v>
      </c>
      <c r="E767" s="59"/>
      <c r="F767" s="59"/>
      <c r="G767" s="59"/>
    </row>
    <row r="768" spans="1:7" s="58" customFormat="1" x14ac:dyDescent="0.2">
      <c r="A768" s="119">
        <v>2300</v>
      </c>
      <c r="B768" s="116"/>
      <c r="C768" s="116" t="s">
        <v>134</v>
      </c>
      <c r="D768" s="119">
        <v>-200</v>
      </c>
      <c r="E768" s="145"/>
      <c r="F768" s="59"/>
      <c r="G768" s="59"/>
    </row>
    <row r="769" spans="1:7" s="58" customFormat="1" x14ac:dyDescent="0.2">
      <c r="A769" s="167" t="s">
        <v>47</v>
      </c>
      <c r="B769" s="116" t="s">
        <v>135</v>
      </c>
      <c r="C769" s="118" t="s">
        <v>150</v>
      </c>
      <c r="D769" s="119"/>
      <c r="E769" s="59"/>
      <c r="F769" s="59"/>
      <c r="G769" s="59"/>
    </row>
    <row r="770" spans="1:7" s="58" customFormat="1" ht="15" x14ac:dyDescent="0.25">
      <c r="A770" s="147"/>
      <c r="B770" s="116"/>
      <c r="C770" s="161" t="s">
        <v>9</v>
      </c>
      <c r="D770" s="162">
        <f>D771</f>
        <v>-140</v>
      </c>
      <c r="E770" s="59"/>
      <c r="F770" s="59"/>
      <c r="G770" s="59"/>
    </row>
    <row r="771" spans="1:7" s="58" customFormat="1" x14ac:dyDescent="0.2">
      <c r="A771" s="119">
        <v>2300</v>
      </c>
      <c r="B771" s="116"/>
      <c r="C771" s="116" t="s">
        <v>134</v>
      </c>
      <c r="D771" s="119">
        <v>-140</v>
      </c>
      <c r="E771" s="145"/>
      <c r="F771" s="59"/>
      <c r="G771" s="59"/>
    </row>
    <row r="772" spans="1:7" s="58" customFormat="1" x14ac:dyDescent="0.2">
      <c r="A772" s="167" t="s">
        <v>47</v>
      </c>
      <c r="B772" s="116" t="s">
        <v>44</v>
      </c>
      <c r="C772" s="118" t="s">
        <v>150</v>
      </c>
      <c r="D772" s="119"/>
      <c r="E772" s="59"/>
      <c r="F772" s="59"/>
      <c r="G772" s="59"/>
    </row>
    <row r="773" spans="1:7" s="58" customFormat="1" ht="15" x14ac:dyDescent="0.25">
      <c r="A773" s="147"/>
      <c r="B773" s="116"/>
      <c r="C773" s="161" t="s">
        <v>9</v>
      </c>
      <c r="D773" s="162">
        <f>D774</f>
        <v>-100</v>
      </c>
      <c r="E773" s="59"/>
      <c r="F773" s="59"/>
      <c r="G773" s="59"/>
    </row>
    <row r="774" spans="1:7" s="58" customFormat="1" x14ac:dyDescent="0.2">
      <c r="A774" s="119">
        <v>2300</v>
      </c>
      <c r="B774" s="116"/>
      <c r="C774" s="116" t="s">
        <v>134</v>
      </c>
      <c r="D774" s="119">
        <v>-100</v>
      </c>
      <c r="E774" s="145"/>
      <c r="F774" s="59"/>
      <c r="G774" s="59"/>
    </row>
    <row r="775" spans="1:7" s="58" customFormat="1" ht="15" x14ac:dyDescent="0.25">
      <c r="A775" s="110" t="s">
        <v>144</v>
      </c>
      <c r="B775" s="159" t="s">
        <v>24</v>
      </c>
      <c r="C775" s="112" t="s">
        <v>145</v>
      </c>
      <c r="D775" s="159"/>
      <c r="E775" s="145"/>
      <c r="F775" s="59"/>
      <c r="G775" s="59"/>
    </row>
    <row r="776" spans="1:7" s="58" customFormat="1" ht="15" x14ac:dyDescent="0.25">
      <c r="A776" s="147"/>
      <c r="B776" s="116"/>
      <c r="C776" s="161" t="s">
        <v>9</v>
      </c>
      <c r="D776" s="162">
        <f>D777</f>
        <v>-280</v>
      </c>
      <c r="E776" s="59"/>
      <c r="F776" s="59"/>
      <c r="G776" s="59"/>
    </row>
    <row r="777" spans="1:7" s="58" customFormat="1" x14ac:dyDescent="0.2">
      <c r="A777" s="119">
        <v>2300</v>
      </c>
      <c r="B777" s="116"/>
      <c r="C777" s="116" t="s">
        <v>134</v>
      </c>
      <c r="D777" s="119">
        <v>-280</v>
      </c>
      <c r="E777" s="145"/>
      <c r="F777" s="59"/>
      <c r="G777" s="59"/>
    </row>
    <row r="778" spans="1:7" s="58" customFormat="1" x14ac:dyDescent="0.2">
      <c r="A778" s="167" t="s">
        <v>92</v>
      </c>
      <c r="B778" s="116" t="s">
        <v>15</v>
      </c>
      <c r="C778" s="118" t="s">
        <v>164</v>
      </c>
      <c r="D778" s="119"/>
      <c r="E778" s="145"/>
      <c r="F778" s="59"/>
      <c r="G778" s="59"/>
    </row>
    <row r="779" spans="1:7" s="58" customFormat="1" ht="15" x14ac:dyDescent="0.25">
      <c r="A779" s="147"/>
      <c r="B779" s="116"/>
      <c r="C779" s="161" t="s">
        <v>9</v>
      </c>
      <c r="D779" s="162">
        <f>D780</f>
        <v>-300</v>
      </c>
      <c r="E779" s="145"/>
      <c r="F779" s="59"/>
      <c r="G779" s="59"/>
    </row>
    <row r="780" spans="1:7" s="58" customFormat="1" x14ac:dyDescent="0.2">
      <c r="A780" s="119">
        <v>3200</v>
      </c>
      <c r="B780" s="116"/>
      <c r="C780" s="116" t="s">
        <v>42</v>
      </c>
      <c r="D780" s="119">
        <v>-300</v>
      </c>
      <c r="E780" s="145"/>
      <c r="F780" s="59"/>
      <c r="G780" s="59"/>
    </row>
    <row r="781" spans="1:7" s="58" customFormat="1" x14ac:dyDescent="0.2">
      <c r="A781" s="167" t="s">
        <v>89</v>
      </c>
      <c r="B781" s="116" t="s">
        <v>15</v>
      </c>
      <c r="C781" s="118" t="s">
        <v>179</v>
      </c>
      <c r="D781" s="119"/>
      <c r="E781" s="145"/>
      <c r="F781" s="59"/>
      <c r="G781" s="59"/>
    </row>
    <row r="782" spans="1:7" s="58" customFormat="1" x14ac:dyDescent="0.2">
      <c r="A782" s="70"/>
      <c r="B782" s="55"/>
      <c r="C782" s="74" t="s">
        <v>9</v>
      </c>
      <c r="D782" s="98">
        <f>D783</f>
        <v>-600</v>
      </c>
      <c r="E782" s="145"/>
      <c r="F782" s="59"/>
      <c r="G782" s="59"/>
    </row>
    <row r="783" spans="1:7" s="58" customFormat="1" x14ac:dyDescent="0.2">
      <c r="A783" s="80">
        <v>2200</v>
      </c>
      <c r="B783" s="66"/>
      <c r="C783" s="55" t="s">
        <v>87</v>
      </c>
      <c r="D783" s="74">
        <v>-600</v>
      </c>
      <c r="E783" s="145"/>
      <c r="F783" s="59"/>
      <c r="G783" s="59"/>
    </row>
    <row r="784" spans="1:7" s="58" customFormat="1" ht="25.5" x14ac:dyDescent="0.2">
      <c r="A784" s="167" t="s">
        <v>89</v>
      </c>
      <c r="B784" s="116" t="s">
        <v>15</v>
      </c>
      <c r="C784" s="118" t="s">
        <v>180</v>
      </c>
      <c r="D784" s="119"/>
      <c r="E784" s="145"/>
      <c r="F784" s="59"/>
      <c r="G784" s="59"/>
    </row>
    <row r="785" spans="1:7" s="58" customFormat="1" x14ac:dyDescent="0.2">
      <c r="A785" s="70"/>
      <c r="B785" s="55"/>
      <c r="C785" s="74" t="s">
        <v>9</v>
      </c>
      <c r="D785" s="98">
        <f>D786</f>
        <v>-800</v>
      </c>
      <c r="E785" s="145"/>
      <c r="F785" s="59"/>
      <c r="G785" s="59"/>
    </row>
    <row r="786" spans="1:7" s="58" customFormat="1" x14ac:dyDescent="0.2">
      <c r="A786" s="80">
        <v>2200</v>
      </c>
      <c r="B786" s="66"/>
      <c r="C786" s="55" t="s">
        <v>87</v>
      </c>
      <c r="D786" s="74">
        <v>-800</v>
      </c>
      <c r="E786" s="145"/>
      <c r="F786" s="59"/>
      <c r="G786" s="59"/>
    </row>
    <row r="787" spans="1:7" s="58" customFormat="1" x14ac:dyDescent="0.2">
      <c r="A787" s="167" t="s">
        <v>89</v>
      </c>
      <c r="B787" s="116" t="s">
        <v>15</v>
      </c>
      <c r="C787" s="118" t="s">
        <v>181</v>
      </c>
      <c r="D787" s="119"/>
      <c r="E787" s="145"/>
      <c r="F787" s="59"/>
      <c r="G787" s="59"/>
    </row>
    <row r="788" spans="1:7" s="58" customFormat="1" x14ac:dyDescent="0.2">
      <c r="A788" s="70"/>
      <c r="B788" s="55"/>
      <c r="C788" s="74" t="s">
        <v>9</v>
      </c>
      <c r="D788" s="98">
        <f>D789</f>
        <v>-700</v>
      </c>
      <c r="E788" s="145"/>
      <c r="F788" s="59"/>
      <c r="G788" s="59"/>
    </row>
    <row r="789" spans="1:7" s="58" customFormat="1" x14ac:dyDescent="0.2">
      <c r="A789" s="80">
        <v>2200</v>
      </c>
      <c r="B789" s="66"/>
      <c r="C789" s="55" t="s">
        <v>87</v>
      </c>
      <c r="D789" s="74">
        <v>-700</v>
      </c>
      <c r="E789" s="145"/>
      <c r="F789" s="59"/>
      <c r="G789" s="59"/>
    </row>
    <row r="790" spans="1:7" s="58" customFormat="1" x14ac:dyDescent="0.2">
      <c r="A790" s="80" t="s">
        <v>26</v>
      </c>
      <c r="B790" s="80" t="s">
        <v>15</v>
      </c>
      <c r="C790" s="63" t="s">
        <v>240</v>
      </c>
      <c r="D790" s="74"/>
      <c r="E790" s="145"/>
      <c r="F790" s="59"/>
      <c r="G790" s="59"/>
    </row>
    <row r="791" spans="1:7" s="58" customFormat="1" x14ac:dyDescent="0.2">
      <c r="A791" s="70"/>
      <c r="B791" s="55"/>
      <c r="C791" s="74" t="s">
        <v>9</v>
      </c>
      <c r="D791" s="98">
        <f>D792</f>
        <v>-140</v>
      </c>
      <c r="E791" s="145"/>
      <c r="F791" s="59"/>
      <c r="G791" s="59"/>
    </row>
    <row r="792" spans="1:7" s="58" customFormat="1" x14ac:dyDescent="0.2">
      <c r="A792" s="80">
        <v>2200</v>
      </c>
      <c r="B792" s="66"/>
      <c r="C792" s="55" t="s">
        <v>87</v>
      </c>
      <c r="D792" s="74">
        <v>-140</v>
      </c>
      <c r="E792" s="145"/>
      <c r="F792" s="59"/>
      <c r="G792" s="59"/>
    </row>
    <row r="793" spans="1:7" s="58" customFormat="1" x14ac:dyDescent="0.2">
      <c r="A793" s="80" t="s">
        <v>92</v>
      </c>
      <c r="B793" s="80" t="s">
        <v>15</v>
      </c>
      <c r="C793" s="63" t="s">
        <v>245</v>
      </c>
      <c r="D793" s="74"/>
      <c r="E793" s="145"/>
      <c r="F793" s="59"/>
      <c r="G793" s="59"/>
    </row>
    <row r="794" spans="1:7" s="58" customFormat="1" x14ac:dyDescent="0.2">
      <c r="A794" s="70"/>
      <c r="B794" s="55"/>
      <c r="C794" s="74" t="s">
        <v>9</v>
      </c>
      <c r="D794" s="98">
        <f>D795</f>
        <v>-443</v>
      </c>
      <c r="E794" s="145"/>
      <c r="F794" s="59"/>
      <c r="G794" s="59"/>
    </row>
    <row r="795" spans="1:7" s="58" customFormat="1" x14ac:dyDescent="0.2">
      <c r="A795" s="80">
        <v>2200</v>
      </c>
      <c r="B795" s="66"/>
      <c r="C795" s="55" t="s">
        <v>87</v>
      </c>
      <c r="D795" s="74">
        <v>-443</v>
      </c>
      <c r="E795" s="145"/>
      <c r="F795" s="59"/>
      <c r="G795" s="59"/>
    </row>
    <row r="796" spans="1:7" s="58" customFormat="1" ht="25.5" x14ac:dyDescent="0.2">
      <c r="A796" s="80" t="s">
        <v>92</v>
      </c>
      <c r="B796" s="80" t="s">
        <v>15</v>
      </c>
      <c r="C796" s="56" t="s">
        <v>249</v>
      </c>
      <c r="D796" s="74"/>
      <c r="E796" s="145"/>
      <c r="F796" s="59"/>
      <c r="G796" s="59"/>
    </row>
    <row r="797" spans="1:7" s="58" customFormat="1" x14ac:dyDescent="0.2">
      <c r="A797" s="70"/>
      <c r="B797" s="55"/>
      <c r="C797" s="74" t="s">
        <v>9</v>
      </c>
      <c r="D797" s="98">
        <f>D798</f>
        <v>-1498</v>
      </c>
      <c r="E797" s="145"/>
      <c r="F797" s="59"/>
      <c r="G797" s="59"/>
    </row>
    <row r="798" spans="1:7" s="58" customFormat="1" x14ac:dyDescent="0.2">
      <c r="A798" s="80">
        <v>2200</v>
      </c>
      <c r="B798" s="66"/>
      <c r="C798" s="55" t="s">
        <v>87</v>
      </c>
      <c r="D798" s="74">
        <v>-1498</v>
      </c>
      <c r="E798" s="145"/>
      <c r="F798" s="59"/>
      <c r="G798" s="59"/>
    </row>
    <row r="799" spans="1:7" s="58" customFormat="1" x14ac:dyDescent="0.2">
      <c r="A799" s="80" t="s">
        <v>92</v>
      </c>
      <c r="B799" s="80" t="s">
        <v>15</v>
      </c>
      <c r="C799" s="56" t="s">
        <v>250</v>
      </c>
      <c r="D799" s="74"/>
      <c r="E799" s="145"/>
      <c r="F799" s="59"/>
      <c r="G799" s="59"/>
    </row>
    <row r="800" spans="1:7" s="58" customFormat="1" x14ac:dyDescent="0.2">
      <c r="A800" s="70"/>
      <c r="B800" s="55"/>
      <c r="C800" s="74" t="s">
        <v>9</v>
      </c>
      <c r="D800" s="98">
        <f>D801</f>
        <v>-525</v>
      </c>
      <c r="E800" s="145"/>
      <c r="F800" s="59"/>
      <c r="G800" s="59"/>
    </row>
    <row r="801" spans="1:7" s="58" customFormat="1" x14ac:dyDescent="0.2">
      <c r="A801" s="80">
        <v>2200</v>
      </c>
      <c r="B801" s="66"/>
      <c r="C801" s="55" t="s">
        <v>87</v>
      </c>
      <c r="D801" s="74">
        <v>-525</v>
      </c>
      <c r="E801" s="145"/>
      <c r="F801" s="59"/>
      <c r="G801" s="59"/>
    </row>
    <row r="802" spans="1:7" s="58" customFormat="1" ht="25.5" x14ac:dyDescent="0.2">
      <c r="A802" s="167" t="s">
        <v>89</v>
      </c>
      <c r="B802" s="116" t="s">
        <v>15</v>
      </c>
      <c r="C802" s="118" t="s">
        <v>256</v>
      </c>
      <c r="D802" s="119"/>
      <c r="E802" s="145"/>
      <c r="F802" s="59"/>
      <c r="G802" s="59"/>
    </row>
    <row r="803" spans="1:7" s="58" customFormat="1" ht="15" x14ac:dyDescent="0.25">
      <c r="A803" s="147"/>
      <c r="B803" s="116"/>
      <c r="C803" s="161" t="s">
        <v>9</v>
      </c>
      <c r="D803" s="162">
        <f>D804</f>
        <v>-4180</v>
      </c>
      <c r="E803" s="145"/>
      <c r="F803" s="59"/>
      <c r="G803" s="59"/>
    </row>
    <row r="804" spans="1:7" s="58" customFormat="1" x14ac:dyDescent="0.2">
      <c r="A804" s="119">
        <v>3200</v>
      </c>
      <c r="B804" s="116"/>
      <c r="C804" s="116" t="s">
        <v>42</v>
      </c>
      <c r="D804" s="119">
        <v>-4180</v>
      </c>
      <c r="E804" s="145"/>
      <c r="F804" s="59"/>
      <c r="G804" s="59"/>
    </row>
    <row r="805" spans="1:7" s="58" customFormat="1" ht="25.5" x14ac:dyDescent="0.2">
      <c r="A805" s="167" t="s">
        <v>89</v>
      </c>
      <c r="B805" s="116" t="s">
        <v>15</v>
      </c>
      <c r="C805" s="118" t="s">
        <v>257</v>
      </c>
      <c r="D805" s="119"/>
      <c r="E805" s="145"/>
      <c r="F805" s="59"/>
      <c r="G805" s="59"/>
    </row>
    <row r="806" spans="1:7" s="58" customFormat="1" ht="15" x14ac:dyDescent="0.25">
      <c r="A806" s="147"/>
      <c r="B806" s="116"/>
      <c r="C806" s="161" t="s">
        <v>9</v>
      </c>
      <c r="D806" s="162">
        <f>D807</f>
        <v>-600</v>
      </c>
      <c r="E806" s="145"/>
      <c r="F806" s="59"/>
      <c r="G806" s="59"/>
    </row>
    <row r="807" spans="1:7" s="58" customFormat="1" x14ac:dyDescent="0.2">
      <c r="A807" s="80">
        <v>2200</v>
      </c>
      <c r="B807" s="66"/>
      <c r="C807" s="55" t="s">
        <v>87</v>
      </c>
      <c r="D807" s="119">
        <v>-600</v>
      </c>
      <c r="E807" s="145"/>
      <c r="F807" s="59"/>
      <c r="G807" s="59"/>
    </row>
    <row r="808" spans="1:7" s="58" customFormat="1" x14ac:dyDescent="0.2">
      <c r="A808" s="167" t="s">
        <v>89</v>
      </c>
      <c r="B808" s="116" t="s">
        <v>15</v>
      </c>
      <c r="C808" s="118" t="s">
        <v>258</v>
      </c>
      <c r="D808" s="119"/>
      <c r="E808" s="145"/>
      <c r="F808" s="59"/>
      <c r="G808" s="59"/>
    </row>
    <row r="809" spans="1:7" s="58" customFormat="1" ht="15" x14ac:dyDescent="0.25">
      <c r="A809" s="147"/>
      <c r="B809" s="116"/>
      <c r="C809" s="161" t="s">
        <v>9</v>
      </c>
      <c r="D809" s="162">
        <f>D810</f>
        <v>-2500</v>
      </c>
      <c r="E809" s="145"/>
      <c r="F809" s="59"/>
      <c r="G809" s="59"/>
    </row>
    <row r="810" spans="1:7" s="58" customFormat="1" x14ac:dyDescent="0.2">
      <c r="A810" s="119">
        <v>3200</v>
      </c>
      <c r="B810" s="116"/>
      <c r="C810" s="116" t="s">
        <v>42</v>
      </c>
      <c r="D810" s="119">
        <v>-2500</v>
      </c>
      <c r="E810" s="145"/>
      <c r="F810" s="59"/>
      <c r="G810" s="59"/>
    </row>
    <row r="811" spans="1:7" s="58" customFormat="1" ht="25.5" x14ac:dyDescent="0.2">
      <c r="A811" s="167" t="s">
        <v>89</v>
      </c>
      <c r="B811" s="116" t="s">
        <v>15</v>
      </c>
      <c r="C811" s="118" t="s">
        <v>259</v>
      </c>
      <c r="D811" s="119"/>
      <c r="E811" s="145"/>
      <c r="F811" s="59"/>
      <c r="G811" s="59"/>
    </row>
    <row r="812" spans="1:7" s="58" customFormat="1" ht="15" x14ac:dyDescent="0.25">
      <c r="A812" s="147"/>
      <c r="B812" s="116"/>
      <c r="C812" s="161" t="s">
        <v>9</v>
      </c>
      <c r="D812" s="162">
        <f>D813</f>
        <v>-1700</v>
      </c>
      <c r="E812" s="145"/>
      <c r="F812" s="59"/>
      <c r="G812" s="59"/>
    </row>
    <row r="813" spans="1:7" s="58" customFormat="1" x14ac:dyDescent="0.2">
      <c r="A813" s="119">
        <v>3200</v>
      </c>
      <c r="B813" s="116"/>
      <c r="C813" s="116" t="s">
        <v>42</v>
      </c>
      <c r="D813" s="119">
        <v>-1700</v>
      </c>
      <c r="E813" s="145"/>
      <c r="F813" s="59"/>
      <c r="G813" s="59"/>
    </row>
    <row r="814" spans="1:7" s="58" customFormat="1" ht="25.5" x14ac:dyDescent="0.2">
      <c r="A814" s="167" t="s">
        <v>89</v>
      </c>
      <c r="B814" s="116" t="s">
        <v>15</v>
      </c>
      <c r="C814" s="118" t="s">
        <v>259</v>
      </c>
      <c r="D814" s="119"/>
      <c r="E814" s="145"/>
      <c r="F814" s="59"/>
      <c r="G814" s="59"/>
    </row>
    <row r="815" spans="1:7" s="58" customFormat="1" ht="15" x14ac:dyDescent="0.25">
      <c r="A815" s="147"/>
      <c r="B815" s="116"/>
      <c r="C815" s="161" t="s">
        <v>9</v>
      </c>
      <c r="D815" s="162">
        <f>SUM(D816:D817)</f>
        <v>-2200</v>
      </c>
      <c r="E815" s="145"/>
      <c r="F815" s="59"/>
      <c r="G815" s="59"/>
    </row>
    <row r="816" spans="1:7" s="58" customFormat="1" x14ac:dyDescent="0.2">
      <c r="A816" s="119">
        <v>3200</v>
      </c>
      <c r="B816" s="116"/>
      <c r="C816" s="116" t="s">
        <v>42</v>
      </c>
      <c r="D816" s="119">
        <v>-1000</v>
      </c>
      <c r="E816" s="145"/>
      <c r="F816" s="59"/>
      <c r="G816" s="59"/>
    </row>
    <row r="817" spans="1:13" s="58" customFormat="1" x14ac:dyDescent="0.2">
      <c r="A817" s="80">
        <v>2200</v>
      </c>
      <c r="B817" s="66"/>
      <c r="C817" s="55" t="s">
        <v>87</v>
      </c>
      <c r="D817" s="119">
        <v>-1200</v>
      </c>
      <c r="E817" s="145"/>
      <c r="F817" s="59"/>
      <c r="G817" s="59"/>
    </row>
    <row r="818" spans="1:13" x14ac:dyDescent="0.2">
      <c r="E818" s="26"/>
      <c r="F818" s="26"/>
      <c r="G818" s="26"/>
    </row>
    <row r="819" spans="1:13" x14ac:dyDescent="0.2">
      <c r="A819" s="241" t="s">
        <v>12</v>
      </c>
      <c r="B819" s="241"/>
      <c r="C819" s="241"/>
      <c r="D819" s="241"/>
      <c r="E819" s="26"/>
      <c r="F819" s="26"/>
      <c r="G819" s="26"/>
      <c r="L819" s="58"/>
    </row>
    <row r="820" spans="1:13" x14ac:dyDescent="0.2">
      <c r="A820" s="30"/>
      <c r="B820" s="30"/>
      <c r="C820" s="30"/>
      <c r="D820" s="30"/>
      <c r="E820" s="26"/>
      <c r="F820" s="26"/>
      <c r="K820" s="24"/>
      <c r="L820" s="52"/>
      <c r="M820" s="28"/>
    </row>
    <row r="821" spans="1:13" x14ac:dyDescent="0.2">
      <c r="A821" s="2" t="s">
        <v>13</v>
      </c>
      <c r="B821" s="2"/>
      <c r="D821" s="1"/>
      <c r="E821" s="26"/>
      <c r="F821" s="26"/>
      <c r="K821" s="21"/>
      <c r="L821" s="52"/>
      <c r="M821" s="28"/>
    </row>
    <row r="822" spans="1:13" x14ac:dyDescent="0.2">
      <c r="B822" s="1"/>
      <c r="C822" s="2"/>
      <c r="D822" s="1"/>
      <c r="E822" s="26"/>
      <c r="F822" s="26"/>
      <c r="J822" s="26"/>
    </row>
    <row r="823" spans="1:13" x14ac:dyDescent="0.2">
      <c r="A823" s="3" t="s">
        <v>2</v>
      </c>
      <c r="B823" s="4" t="s">
        <v>3</v>
      </c>
      <c r="C823" s="5" t="s">
        <v>3</v>
      </c>
      <c r="D823" s="22" t="s">
        <v>4</v>
      </c>
      <c r="E823" s="39"/>
      <c r="F823" s="26"/>
    </row>
    <row r="824" spans="1:13" ht="38.25" x14ac:dyDescent="0.2">
      <c r="A824" s="13" t="s">
        <v>31</v>
      </c>
      <c r="B824" s="12" t="s">
        <v>15</v>
      </c>
      <c r="C824" s="48" t="s">
        <v>32</v>
      </c>
      <c r="D824" s="11">
        <v>16960</v>
      </c>
      <c r="E824" s="29"/>
      <c r="F824" s="26"/>
      <c r="G824" s="26"/>
    </row>
    <row r="825" spans="1:13" s="58" customFormat="1" x14ac:dyDescent="0.2">
      <c r="A825" s="100"/>
      <c r="B825" s="31"/>
      <c r="C825" s="31"/>
      <c r="D825" s="40"/>
      <c r="E825" s="29"/>
      <c r="F825" s="59"/>
      <c r="G825" s="59"/>
    </row>
    <row r="826" spans="1:13" s="58" customFormat="1" x14ac:dyDescent="0.2">
      <c r="A826" s="2" t="s">
        <v>158</v>
      </c>
      <c r="B826" s="31"/>
      <c r="C826" s="44"/>
      <c r="D826" s="172"/>
      <c r="E826" s="27"/>
      <c r="F826" s="59"/>
      <c r="G826" s="59"/>
    </row>
    <row r="827" spans="1:13" s="58" customFormat="1" x14ac:dyDescent="0.2">
      <c r="A827" s="2"/>
      <c r="B827" s="31"/>
      <c r="C827" s="44"/>
      <c r="D827" s="172"/>
      <c r="E827" s="27"/>
      <c r="F827" s="59"/>
      <c r="G827" s="59"/>
    </row>
    <row r="828" spans="1:13" s="58" customFormat="1" x14ac:dyDescent="0.2">
      <c r="A828" s="66" t="s">
        <v>2</v>
      </c>
      <c r="B828" s="67" t="s">
        <v>3</v>
      </c>
      <c r="C828" s="68" t="s">
        <v>3</v>
      </c>
      <c r="D828" s="22" t="s">
        <v>4</v>
      </c>
      <c r="E828" s="39"/>
      <c r="F828" s="59"/>
      <c r="G828" s="59"/>
    </row>
    <row r="829" spans="1:13" x14ac:dyDescent="0.2">
      <c r="A829" s="54" t="s">
        <v>22</v>
      </c>
      <c r="B829" s="12" t="s">
        <v>135</v>
      </c>
      <c r="C829" s="12" t="s">
        <v>21</v>
      </c>
      <c r="D829" s="11">
        <v>-16960</v>
      </c>
      <c r="E829" s="29"/>
      <c r="F829" s="26"/>
      <c r="G829" s="26"/>
    </row>
    <row r="830" spans="1:13" s="58" customFormat="1" x14ac:dyDescent="0.2">
      <c r="A830" s="100"/>
      <c r="B830" s="31"/>
      <c r="C830" s="31"/>
      <c r="D830" s="40"/>
      <c r="E830" s="29"/>
      <c r="F830" s="59"/>
      <c r="G830" s="59"/>
    </row>
    <row r="831" spans="1:13" x14ac:dyDescent="0.2">
      <c r="A831" s="34" t="s">
        <v>159</v>
      </c>
      <c r="B831" s="34"/>
      <c r="E831" s="26"/>
      <c r="F831" s="26"/>
      <c r="G831" s="26"/>
    </row>
    <row r="832" spans="1:13" x14ac:dyDescent="0.2">
      <c r="A832" s="34"/>
      <c r="B832" s="34"/>
      <c r="E832" s="26"/>
      <c r="F832" s="26"/>
      <c r="G832" s="26"/>
    </row>
    <row r="833" spans="1:7" s="58" customFormat="1" x14ac:dyDescent="0.2">
      <c r="A833" s="3" t="s">
        <v>2</v>
      </c>
      <c r="B833" s="4" t="s">
        <v>3</v>
      </c>
      <c r="C833" s="5" t="s">
        <v>3</v>
      </c>
      <c r="D833" s="22" t="s">
        <v>4</v>
      </c>
      <c r="E833" s="39"/>
      <c r="F833" s="59"/>
      <c r="G833" s="59"/>
    </row>
    <row r="834" spans="1:7" s="58" customFormat="1" ht="25.5" x14ac:dyDescent="0.2">
      <c r="A834" s="73" t="s">
        <v>98</v>
      </c>
      <c r="B834" s="12" t="s">
        <v>90</v>
      </c>
      <c r="C834" s="71" t="s">
        <v>99</v>
      </c>
      <c r="D834" s="90">
        <v>0</v>
      </c>
      <c r="E834" s="39"/>
      <c r="F834" s="59"/>
      <c r="G834" s="59"/>
    </row>
    <row r="835" spans="1:7" s="58" customFormat="1" x14ac:dyDescent="0.2">
      <c r="A835" s="95">
        <v>2300</v>
      </c>
      <c r="B835" s="12"/>
      <c r="C835" s="82" t="s">
        <v>100</v>
      </c>
      <c r="D835" s="8">
        <v>-5200</v>
      </c>
      <c r="E835" s="39"/>
      <c r="F835" s="59"/>
      <c r="G835" s="59"/>
    </row>
    <row r="836" spans="1:7" s="58" customFormat="1" x14ac:dyDescent="0.2">
      <c r="A836" s="95">
        <v>2200</v>
      </c>
      <c r="B836" s="12"/>
      <c r="C836" s="82" t="s">
        <v>101</v>
      </c>
      <c r="D836" s="8">
        <v>5200</v>
      </c>
      <c r="E836" s="39"/>
      <c r="F836" s="59"/>
      <c r="G836" s="59"/>
    </row>
    <row r="837" spans="1:7" s="58" customFormat="1" x14ac:dyDescent="0.2">
      <c r="A837" s="70" t="s">
        <v>117</v>
      </c>
      <c r="B837" s="12" t="s">
        <v>20</v>
      </c>
      <c r="C837" s="71" t="s">
        <v>119</v>
      </c>
      <c r="D837" s="90">
        <v>0</v>
      </c>
      <c r="E837" s="39"/>
      <c r="F837" s="59"/>
      <c r="G837" s="59"/>
    </row>
    <row r="838" spans="1:7" s="58" customFormat="1" x14ac:dyDescent="0.2">
      <c r="A838" s="70">
        <v>2200</v>
      </c>
      <c r="B838" s="12"/>
      <c r="C838" s="82" t="s">
        <v>87</v>
      </c>
      <c r="D838" s="8">
        <v>-2605</v>
      </c>
      <c r="E838" s="57"/>
      <c r="F838" s="59"/>
      <c r="G838" s="59"/>
    </row>
    <row r="839" spans="1:7" s="58" customFormat="1" x14ac:dyDescent="0.2">
      <c r="A839" s="70">
        <v>2300</v>
      </c>
      <c r="B839" s="12"/>
      <c r="C839" s="82" t="s">
        <v>100</v>
      </c>
      <c r="D839" s="8">
        <v>2605</v>
      </c>
      <c r="E839" s="57"/>
      <c r="F839" s="59"/>
      <c r="G839" s="59"/>
    </row>
    <row r="840" spans="1:7" s="58" customFormat="1" ht="15" x14ac:dyDescent="0.25">
      <c r="A840" s="214" t="s">
        <v>151</v>
      </c>
      <c r="B840" s="215" t="s">
        <v>140</v>
      </c>
      <c r="C840" s="216" t="s">
        <v>163</v>
      </c>
      <c r="D840" s="217"/>
      <c r="E840" s="57"/>
      <c r="F840" s="59"/>
      <c r="G840" s="59"/>
    </row>
    <row r="841" spans="1:7" s="58" customFormat="1" ht="15" x14ac:dyDescent="0.25">
      <c r="A841" s="214"/>
      <c r="B841" s="215"/>
      <c r="C841" s="219" t="s">
        <v>9</v>
      </c>
      <c r="D841" s="224">
        <v>0</v>
      </c>
      <c r="E841" s="57"/>
      <c r="F841" s="59"/>
      <c r="G841" s="59"/>
    </row>
    <row r="842" spans="1:7" s="58" customFormat="1" ht="15" x14ac:dyDescent="0.25">
      <c r="A842" s="214">
        <v>2200</v>
      </c>
      <c r="B842" s="215"/>
      <c r="C842" s="219" t="s">
        <v>213</v>
      </c>
      <c r="D842" s="217">
        <v>-6344</v>
      </c>
      <c r="E842" s="57"/>
      <c r="F842" s="59"/>
      <c r="G842" s="59"/>
    </row>
    <row r="843" spans="1:7" s="58" customFormat="1" ht="15" x14ac:dyDescent="0.25">
      <c r="A843" s="214">
        <v>2300</v>
      </c>
      <c r="B843" s="215"/>
      <c r="C843" s="219" t="s">
        <v>214</v>
      </c>
      <c r="D843" s="217">
        <v>-3000</v>
      </c>
      <c r="E843" s="57"/>
      <c r="F843" s="59"/>
      <c r="G843" s="59"/>
    </row>
    <row r="844" spans="1:7" ht="15" x14ac:dyDescent="0.25">
      <c r="A844" s="220">
        <v>5200</v>
      </c>
      <c r="B844" s="220"/>
      <c r="C844" s="218" t="s">
        <v>215</v>
      </c>
      <c r="D844" s="223">
        <v>9344</v>
      </c>
      <c r="E844" s="57"/>
      <c r="F844" s="26"/>
      <c r="G844" s="26"/>
    </row>
    <row r="845" spans="1:7" s="58" customFormat="1" ht="15" x14ac:dyDescent="0.25">
      <c r="A845" s="214" t="s">
        <v>228</v>
      </c>
      <c r="B845" s="215" t="s">
        <v>137</v>
      </c>
      <c r="C845" s="216" t="s">
        <v>197</v>
      </c>
      <c r="D845" s="217"/>
      <c r="E845" s="27"/>
      <c r="F845" s="59"/>
      <c r="G845" s="59"/>
    </row>
    <row r="846" spans="1:7" s="58" customFormat="1" ht="15" x14ac:dyDescent="0.25">
      <c r="A846" s="214"/>
      <c r="B846" s="215"/>
      <c r="C846" s="219" t="s">
        <v>9</v>
      </c>
      <c r="D846" s="224">
        <v>0</v>
      </c>
      <c r="E846" s="27"/>
      <c r="F846" s="59"/>
      <c r="G846" s="59"/>
    </row>
    <row r="847" spans="1:7" s="58" customFormat="1" ht="15" x14ac:dyDescent="0.25">
      <c r="A847" s="214">
        <v>2200</v>
      </c>
      <c r="B847" s="215"/>
      <c r="C847" s="219" t="s">
        <v>87</v>
      </c>
      <c r="D847" s="217">
        <v>-2000</v>
      </c>
      <c r="E847" s="27"/>
      <c r="F847" s="59"/>
      <c r="G847" s="59"/>
    </row>
    <row r="848" spans="1:7" s="58" customFormat="1" ht="15" x14ac:dyDescent="0.25">
      <c r="A848" s="214">
        <v>2300</v>
      </c>
      <c r="B848" s="215"/>
      <c r="C848" s="219" t="s">
        <v>88</v>
      </c>
      <c r="D848" s="217">
        <v>2000</v>
      </c>
      <c r="E848" s="27"/>
      <c r="F848" s="59"/>
      <c r="G848" s="59"/>
    </row>
    <row r="849" spans="1:7" x14ac:dyDescent="0.2">
      <c r="A849" s="30"/>
      <c r="B849" s="30"/>
      <c r="C849" s="30"/>
      <c r="D849" s="30"/>
      <c r="E849" s="26"/>
      <c r="F849" s="26"/>
      <c r="G849" s="26"/>
    </row>
    <row r="850" spans="1:7" x14ac:dyDescent="0.2">
      <c r="A850" s="2" t="s">
        <v>160</v>
      </c>
      <c r="E850" s="26"/>
      <c r="F850" s="26"/>
      <c r="G850" s="26"/>
    </row>
    <row r="851" spans="1:7" x14ac:dyDescent="0.2">
      <c r="A851" s="1"/>
      <c r="B851" s="1"/>
      <c r="D851" s="1"/>
      <c r="E851" s="26"/>
      <c r="F851" s="26"/>
      <c r="G851" s="26"/>
    </row>
    <row r="852" spans="1:7" s="52" customFormat="1" ht="14.25" customHeight="1" x14ac:dyDescent="0.2">
      <c r="A852" s="3" t="s">
        <v>2</v>
      </c>
      <c r="B852" s="22" t="s">
        <v>3</v>
      </c>
      <c r="C852" s="5" t="s">
        <v>8</v>
      </c>
      <c r="D852" s="22" t="s">
        <v>4</v>
      </c>
      <c r="E852" s="39"/>
      <c r="F852" s="26"/>
      <c r="G852" s="53"/>
    </row>
    <row r="853" spans="1:7" s="52" customFormat="1" ht="25.5" x14ac:dyDescent="0.2">
      <c r="A853" s="111" t="s">
        <v>98</v>
      </c>
      <c r="B853" s="106" t="s">
        <v>90</v>
      </c>
      <c r="C853" s="135" t="s">
        <v>99</v>
      </c>
      <c r="D853" s="111"/>
      <c r="E853" s="114"/>
      <c r="F853" s="26"/>
      <c r="G853" s="53"/>
    </row>
    <row r="854" spans="1:7" s="58" customFormat="1" x14ac:dyDescent="0.2">
      <c r="A854" s="111"/>
      <c r="B854" s="135"/>
      <c r="C854" s="111" t="s">
        <v>9</v>
      </c>
      <c r="D854" s="136">
        <v>1743</v>
      </c>
      <c r="E854" s="120"/>
      <c r="F854" s="59"/>
      <c r="G854" s="59"/>
    </row>
    <row r="855" spans="1:7" s="58" customFormat="1" x14ac:dyDescent="0.2">
      <c r="A855" s="111">
        <v>2200</v>
      </c>
      <c r="B855" s="135"/>
      <c r="C855" s="111" t="s">
        <v>87</v>
      </c>
      <c r="D855" s="111">
        <v>1743</v>
      </c>
      <c r="E855" s="120"/>
      <c r="F855" s="59"/>
      <c r="G855" s="59"/>
    </row>
    <row r="856" spans="1:7" x14ac:dyDescent="0.2">
      <c r="A856" s="70" t="s">
        <v>117</v>
      </c>
      <c r="B856" s="12" t="s">
        <v>20</v>
      </c>
      <c r="C856" s="71" t="s">
        <v>118</v>
      </c>
      <c r="D856" s="83"/>
      <c r="E856" s="39"/>
    </row>
    <row r="857" spans="1:7" x14ac:dyDescent="0.2">
      <c r="A857" s="70"/>
      <c r="B857" s="12"/>
      <c r="C857" s="82" t="s">
        <v>9</v>
      </c>
      <c r="D857" s="149">
        <v>60</v>
      </c>
      <c r="E857" s="57"/>
      <c r="F857" s="58"/>
    </row>
    <row r="858" spans="1:7" x14ac:dyDescent="0.2">
      <c r="A858" s="70">
        <v>2200</v>
      </c>
      <c r="B858" s="12"/>
      <c r="C858" s="82" t="s">
        <v>87</v>
      </c>
      <c r="D858" s="150">
        <v>60</v>
      </c>
      <c r="E858" s="57"/>
    </row>
    <row r="859" spans="1:7" s="58" customFormat="1" ht="25.5" x14ac:dyDescent="0.2">
      <c r="A859" s="173" t="s">
        <v>151</v>
      </c>
      <c r="B859" s="174" t="s">
        <v>15</v>
      </c>
      <c r="C859" s="175" t="s">
        <v>162</v>
      </c>
      <c r="D859" s="176"/>
      <c r="E859" s="177"/>
    </row>
    <row r="860" spans="1:7" s="58" customFormat="1" x14ac:dyDescent="0.2">
      <c r="A860" s="173"/>
      <c r="B860" s="178"/>
      <c r="C860" s="179" t="s">
        <v>9</v>
      </c>
      <c r="D860" s="198">
        <v>16960</v>
      </c>
      <c r="E860" s="181"/>
    </row>
    <row r="861" spans="1:7" s="58" customFormat="1" ht="25.5" x14ac:dyDescent="0.2">
      <c r="A861" s="176">
        <v>5200</v>
      </c>
      <c r="B861" s="174"/>
      <c r="C861" s="174" t="s">
        <v>120</v>
      </c>
      <c r="D861" s="182">
        <v>16960</v>
      </c>
      <c r="E861" s="183"/>
    </row>
    <row r="862" spans="1:7" s="58" customFormat="1" ht="30" x14ac:dyDescent="0.25">
      <c r="A862" s="186" t="s">
        <v>98</v>
      </c>
      <c r="B862" s="195" t="s">
        <v>136</v>
      </c>
      <c r="C862" s="196" t="s">
        <v>99</v>
      </c>
      <c r="D862" s="148"/>
    </row>
    <row r="863" spans="1:7" s="58" customFormat="1" ht="15" x14ac:dyDescent="0.25">
      <c r="A863" s="186"/>
      <c r="B863" s="195"/>
      <c r="C863" s="179" t="s">
        <v>9</v>
      </c>
      <c r="D863" s="148">
        <f>D864</f>
        <v>8000</v>
      </c>
      <c r="E863" s="187"/>
    </row>
    <row r="864" spans="1:7" s="58" customFormat="1" ht="15" x14ac:dyDescent="0.25">
      <c r="A864" s="159">
        <v>2200</v>
      </c>
      <c r="B864" s="159"/>
      <c r="C864" s="161" t="s">
        <v>101</v>
      </c>
      <c r="D864" s="199">
        <v>8000</v>
      </c>
      <c r="E864" s="197"/>
    </row>
    <row r="865" spans="1:5" s="58" customFormat="1" x14ac:dyDescent="0.2">
      <c r="A865" s="111" t="s">
        <v>196</v>
      </c>
      <c r="B865" s="111" t="s">
        <v>183</v>
      </c>
      <c r="C865" s="136" t="s">
        <v>197</v>
      </c>
      <c r="D865" s="210"/>
      <c r="E865" s="211"/>
    </row>
    <row r="866" spans="1:5" s="58" customFormat="1" x14ac:dyDescent="0.2">
      <c r="A866" s="111"/>
      <c r="B866" s="111"/>
      <c r="C866" s="111" t="s">
        <v>9</v>
      </c>
      <c r="D866" s="136">
        <v>5000</v>
      </c>
      <c r="E866" s="212"/>
    </row>
    <row r="867" spans="1:5" s="58" customFormat="1" x14ac:dyDescent="0.2">
      <c r="A867" s="111">
        <v>2200</v>
      </c>
      <c r="B867" s="111"/>
      <c r="C867" s="111" t="s">
        <v>198</v>
      </c>
      <c r="D867" s="111">
        <v>5000</v>
      </c>
      <c r="E867" s="114"/>
    </row>
    <row r="868" spans="1:5" s="58" customFormat="1" x14ac:dyDescent="0.2">
      <c r="A868" s="10"/>
      <c r="B868" s="31"/>
      <c r="C868" s="44"/>
      <c r="D868" s="172"/>
      <c r="E868" s="27"/>
    </row>
    <row r="869" spans="1:5" s="58" customFormat="1" x14ac:dyDescent="0.2">
      <c r="A869" s="2" t="s">
        <v>161</v>
      </c>
      <c r="B869" s="31"/>
      <c r="C869" s="44"/>
      <c r="D869" s="172"/>
      <c r="E869" s="27"/>
    </row>
    <row r="870" spans="1:5" s="58" customFormat="1" x14ac:dyDescent="0.2">
      <c r="A870" s="2"/>
      <c r="B870" s="31"/>
      <c r="C870" s="44"/>
      <c r="D870" s="172"/>
      <c r="E870" s="27"/>
    </row>
    <row r="871" spans="1:5" s="58" customFormat="1" x14ac:dyDescent="0.2">
      <c r="A871" s="66" t="s">
        <v>2</v>
      </c>
      <c r="B871" s="67" t="s">
        <v>3</v>
      </c>
      <c r="C871" s="68" t="s">
        <v>3</v>
      </c>
      <c r="D871" s="22" t="s">
        <v>4</v>
      </c>
      <c r="E871" s="39"/>
    </row>
    <row r="872" spans="1:5" s="58" customFormat="1" x14ac:dyDescent="0.2">
      <c r="A872" s="173" t="s">
        <v>151</v>
      </c>
      <c r="B872" s="174" t="s">
        <v>135</v>
      </c>
      <c r="C872" s="175" t="s">
        <v>163</v>
      </c>
      <c r="D872" s="176"/>
      <c r="E872" s="177"/>
    </row>
    <row r="873" spans="1:5" s="58" customFormat="1" x14ac:dyDescent="0.2">
      <c r="A873" s="173"/>
      <c r="B873" s="178"/>
      <c r="C873" s="179" t="s">
        <v>9</v>
      </c>
      <c r="D873" s="180">
        <v>-16960</v>
      </c>
      <c r="E873" s="184"/>
    </row>
    <row r="874" spans="1:5" s="58" customFormat="1" x14ac:dyDescent="0.2">
      <c r="A874" s="173">
        <v>2200</v>
      </c>
      <c r="B874" s="178"/>
      <c r="C874" s="179" t="s">
        <v>87</v>
      </c>
      <c r="D874" s="185">
        <v>-14200</v>
      </c>
      <c r="E874" s="184"/>
    </row>
    <row r="875" spans="1:5" s="58" customFormat="1" x14ac:dyDescent="0.2">
      <c r="A875" s="176">
        <v>2300</v>
      </c>
      <c r="B875" s="174"/>
      <c r="C875" s="174" t="s">
        <v>154</v>
      </c>
      <c r="D875" s="176">
        <v>-2760</v>
      </c>
      <c r="E875" s="183"/>
    </row>
    <row r="878" spans="1:5" x14ac:dyDescent="0.2">
      <c r="C878" s="86"/>
    </row>
    <row r="879" spans="1:5" x14ac:dyDescent="0.2">
      <c r="C879" s="87"/>
      <c r="D879" s="101"/>
      <c r="E879" s="59"/>
    </row>
    <row r="880" spans="1:5" hidden="1" x14ac:dyDescent="0.2">
      <c r="C880" s="87"/>
      <c r="D880" s="101"/>
      <c r="E880" s="59"/>
    </row>
    <row r="881" spans="3:4" hidden="1" x14ac:dyDescent="0.2">
      <c r="C881" s="244"/>
      <c r="D881" s="18"/>
    </row>
    <row r="882" spans="3:4" x14ac:dyDescent="0.2">
      <c r="C882" s="18"/>
      <c r="D882" s="18"/>
    </row>
  </sheetData>
  <mergeCells count="8">
    <mergeCell ref="A819:D819"/>
    <mergeCell ref="A8:D8"/>
    <mergeCell ref="A68:D68"/>
    <mergeCell ref="A6:D6"/>
    <mergeCell ref="C1:D1"/>
    <mergeCell ref="C2:D2"/>
    <mergeCell ref="C3:D3"/>
    <mergeCell ref="C4:D4"/>
  </mergeCells>
  <pageMargins left="1.1811023622047245" right="7.874015748031496E-2" top="0.78740157480314965" bottom="0.78740157480314965" header="0.31496062992125984" footer="0.31496062992125984"/>
  <pageSetup paperSize="9" fitToHeight="0" orientation="portrait" r:id="rId1"/>
  <headerFooter>
    <oddFooter>&amp;C&amp;P</oddFoot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1" sqref="C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Lapa1</vt:lpstr>
      <vt:lpstr>Lapa2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DaceC</cp:lastModifiedBy>
  <cp:lastPrinted>2019-11-05T15:20:00Z</cp:lastPrinted>
  <dcterms:created xsi:type="dcterms:W3CDTF">2018-09-06T10:53:44Z</dcterms:created>
  <dcterms:modified xsi:type="dcterms:W3CDTF">2019-11-05T15:20:30Z</dcterms:modified>
</cp:coreProperties>
</file>